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S6" i="5"/>
  <c r="AL8" i="4" s="1"/>
  <c r="R6" i="5"/>
  <c r="Q6" i="5"/>
  <c r="P6" i="5"/>
  <c r="P10" i="4" s="1"/>
  <c r="O6" i="5"/>
  <c r="I10" i="4" s="1"/>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AL10" i="4"/>
  <c r="AD10" i="4"/>
  <c r="W10" i="4"/>
  <c r="B10" i="4"/>
  <c r="BB8" i="4"/>
  <c r="AT8" i="4"/>
  <c r="I8" i="4"/>
  <c r="B8" i="4"/>
  <c r="B6" i="4"/>
  <c r="C10" i="5" l="1"/>
  <c r="D10" i="5"/>
  <c r="E10" i="5"/>
  <c r="B10" i="5"/>
</calcChain>
</file>

<file path=xl/sharedStrings.xml><?xml version="1.0" encoding="utf-8"?>
<sst xmlns="http://schemas.openxmlformats.org/spreadsheetml/2006/main" count="278" uniqueCount="123">
  <si>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</si>
  <si>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</si>
  <si>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</si>
  <si>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</si>
  <si>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</si>
  <si>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</si>
  <si>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</si>
  <si>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</si>
  <si>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</si>
  <si>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</si>
  <si>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</si>
  <si>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</si>
  <si>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</si>
  <si>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</si>
  <si>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</si>
  <si>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</si>
  <si>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</si>
  <si>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</si>
  <si>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</si>
  <si>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</si>
  <si>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</si>
  <si>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</si>
  <si>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</si>
  <si>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</si>
  <si>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</si>
  <si>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</si>
  <si>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</si>
  <si>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</si>
  <si>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</si>
  <si>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</si>
  <si>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</si>
  <si>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</si>
  <si>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</si>
  <si>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</si>
  <si>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</si>
  <si>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</si>
  <si>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</si>
  <si>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</si>
  <si>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</si>
  <si>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</si>
  <si>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</si>
  <si>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</si>
  <si>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</si>
  <si>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</si>
  <si>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</si>
  <si>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</si>
  <si>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</si>
  <si>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</si>
  <si>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</si>
  <si>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</si>
  <si>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</si>
  <si>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</si>
  <si>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</si>
  <si>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</si>
  <si>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</si>
  <si>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</si>
  <si>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</si>
  <si>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</si>
  <si>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</si>
  <si>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</si>
  <si>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</si>
  <si>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</si>
  <si>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</si>
  <si>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</si>
  <si>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</si>
  <si>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</si>
  <si>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</si>
  <si>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</si>
  <si>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</si>
  <si>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</si>
  <si>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</si>
  <si>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</si>
  <si>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</si>
  <si>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</si>
  <si>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</si>
  <si>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</si>
  <si>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</si>
  <si>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</si>
  <si>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</si>
  <si>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</si>
  <si>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</si>
  <si>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</si>
  <si>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</si>
  <si>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</si>
  <si>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</si>
  <si>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</si>
  <si>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</si>
  <si>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</si>
  <si>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</si>
  <si>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</si>
  <si>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</si>
  <si>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</si>
  <si>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</si>
  <si>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</si>
  <si>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</si>
  <si>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</si>
  <si>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</si>
  <si>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</si>
  <si>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</si>
  <si>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</si>
  <si>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</si>
  <si>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</si>
  <si>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</si>
  <si>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</si>
  <si>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</si>
  <si>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</si>
  <si>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</si>
  <si>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</si>
  <si>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相模原市</t>
  </si>
  <si>
    <t>法適用</t>
  </si>
  <si>
    <t>下水道事業</t>
  </si>
  <si>
    <t>特定地域生活排水処理</t>
  </si>
  <si>
    <t>K3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</si>
  <si>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</si>
  <si>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</si>
  <si>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</si>
  <si>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</si>
  <si>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</si>
  <si>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</si>
  <si>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</si>
  <si>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本市の特定地域生活排水処理施設事業（以下、市設置高度処理型浄化槽事業という）は、ダム集水域における水源環境の保全を目的として、平成２１年度より事業に着手しました。
　本市では、ほかに公共下水道事業・農業集落排水施設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な括りでは収支が均衡している状況です。
　本事業については今後も拡大していく見通しですが、本事業の収支状況が下水道事業会計全体の収支を悪化させることが無いよう、保守・点検の発注方式の見直し等コスト抑制の取組みを徹底してまいります。</t>
    <phoneticPr fontId="4"/>
  </si>
  <si>
    <t>　事業開始から間もないため、市設置高度処理型浄化槽事業においては、設備の老朽化については問題ありません。
　今後、適正な維持管理をしていく中で、設備の劣化状況等を見ながら、老朽化対策を検討していきます。</t>
    <phoneticPr fontId="4"/>
  </si>
  <si>
    <t>　通常の合併処理浄化槽では、窒素・リンが除去できず、それらがダム湖に流れ込むことでアオコが大量発生するなど水質汚濁が進んでしまいます。
　本事業では、窒素・リンも除去可能な高度処理型の浄化槽を市が設置及び管理していくことで、水源環境を保全することを目的としており、本事業の収支が下水道事業会計の負担にならないよう、コスト意識を持って経営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</si>
</sst>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312192"/>
        <c:axId val="9078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0312192"/>
        <c:axId val="90789376"/>
      </c:lineChart>
      <c:dateAx>
        <c:axId val="80312192"/>
        <c:scaling>
          <c:orientation val="minMax"/>
        </c:scaling>
        <c:delete val="1"/>
        <c:axPos val="b"/>
        <c:numFmt formatCode="ge" sourceLinked="1"/>
        <c:majorTickMark val="none"/>
        <c:minorTickMark val="none"/>
        <c:tickLblPos val="none"/>
        <c:crossAx val="90789376"/>
        <c:crosses val="autoZero"/>
        <c:auto val="1"/>
        <c:lblOffset val="100"/>
        <c:baseTimeUnit val="years"/>
      </c:dateAx>
      <c:valAx>
        <c:axId val="907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1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41.7</c:v>
                </c:pt>
              </c:numCache>
            </c:numRef>
          </c:val>
        </c:ser>
        <c:dLbls>
          <c:showLegendKey val="0"/>
          <c:showVal val="0"/>
          <c:showCatName val="0"/>
          <c:showSerName val="0"/>
          <c:showPercent val="0"/>
          <c:showBubbleSize val="0"/>
        </c:dLbls>
        <c:gapWidth val="150"/>
        <c:axId val="236779008"/>
        <c:axId val="24570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36779008"/>
        <c:axId val="245706752"/>
      </c:lineChart>
      <c:dateAx>
        <c:axId val="236779008"/>
        <c:scaling>
          <c:orientation val="minMax"/>
        </c:scaling>
        <c:delete val="1"/>
        <c:axPos val="b"/>
        <c:numFmt formatCode="ge" sourceLinked="1"/>
        <c:majorTickMark val="none"/>
        <c:minorTickMark val="none"/>
        <c:tickLblPos val="none"/>
        <c:crossAx val="245706752"/>
        <c:crosses val="autoZero"/>
        <c:auto val="1"/>
        <c:lblOffset val="100"/>
        <c:baseTimeUnit val="years"/>
      </c:dateAx>
      <c:valAx>
        <c:axId val="24570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77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100</c:v>
                </c:pt>
                <c:pt idx="2">
                  <c:v>100</c:v>
                </c:pt>
                <c:pt idx="3">
                  <c:v>100</c:v>
                </c:pt>
                <c:pt idx="4">
                  <c:v>100</c:v>
                </c:pt>
              </c:numCache>
            </c:numRef>
          </c:val>
        </c:ser>
        <c:dLbls>
          <c:showLegendKey val="0"/>
          <c:showVal val="0"/>
          <c:showCatName val="0"/>
          <c:showSerName val="0"/>
          <c:showPercent val="0"/>
          <c:showBubbleSize val="0"/>
        </c:dLbls>
        <c:gapWidth val="150"/>
        <c:axId val="248950144"/>
        <c:axId val="25183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48950144"/>
        <c:axId val="251831808"/>
      </c:lineChart>
      <c:dateAx>
        <c:axId val="248950144"/>
        <c:scaling>
          <c:orientation val="minMax"/>
        </c:scaling>
        <c:delete val="1"/>
        <c:axPos val="b"/>
        <c:numFmt formatCode="ge" sourceLinked="1"/>
        <c:majorTickMark val="none"/>
        <c:minorTickMark val="none"/>
        <c:tickLblPos val="none"/>
        <c:crossAx val="251831808"/>
        <c:crosses val="autoZero"/>
        <c:auto val="1"/>
        <c:lblOffset val="100"/>
        <c:baseTimeUnit val="years"/>
      </c:dateAx>
      <c:valAx>
        <c:axId val="25183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46.12</c:v>
                </c:pt>
                <c:pt idx="2">
                  <c:v>47.22</c:v>
                </c:pt>
                <c:pt idx="3">
                  <c:v>54.69</c:v>
                </c:pt>
                <c:pt idx="4">
                  <c:v>51.91</c:v>
                </c:pt>
              </c:numCache>
            </c:numRef>
          </c:val>
        </c:ser>
        <c:dLbls>
          <c:showLegendKey val="0"/>
          <c:showVal val="0"/>
          <c:showCatName val="0"/>
          <c:showSerName val="0"/>
          <c:showPercent val="0"/>
          <c:showBubbleSize val="0"/>
        </c:dLbls>
        <c:gapWidth val="150"/>
        <c:axId val="91015040"/>
        <c:axId val="9119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89.7</c:v>
                </c:pt>
                <c:pt idx="2">
                  <c:v>90.66</c:v>
                </c:pt>
                <c:pt idx="3">
                  <c:v>89.69</c:v>
                </c:pt>
                <c:pt idx="4">
                  <c:v>85.72</c:v>
                </c:pt>
              </c:numCache>
            </c:numRef>
          </c:val>
          <c:smooth val="0"/>
        </c:ser>
        <c:dLbls>
          <c:showLegendKey val="0"/>
          <c:showVal val="0"/>
          <c:showCatName val="0"/>
          <c:showSerName val="0"/>
          <c:showPercent val="0"/>
          <c:showBubbleSize val="0"/>
        </c:dLbls>
        <c:marker val="1"/>
        <c:smooth val="0"/>
        <c:axId val="91015040"/>
        <c:axId val="91195264"/>
      </c:lineChart>
      <c:dateAx>
        <c:axId val="91015040"/>
        <c:scaling>
          <c:orientation val="minMax"/>
        </c:scaling>
        <c:delete val="1"/>
        <c:axPos val="b"/>
        <c:numFmt formatCode="ge" sourceLinked="1"/>
        <c:majorTickMark val="none"/>
        <c:minorTickMark val="none"/>
        <c:tickLblPos val="none"/>
        <c:crossAx val="91195264"/>
        <c:crosses val="autoZero"/>
        <c:auto val="1"/>
        <c:lblOffset val="100"/>
        <c:baseTimeUnit val="years"/>
      </c:dateAx>
      <c:valAx>
        <c:axId val="911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2.78</c:v>
                </c:pt>
                <c:pt idx="2">
                  <c:v>4.47</c:v>
                </c:pt>
                <c:pt idx="3">
                  <c:v>6.42</c:v>
                </c:pt>
                <c:pt idx="4">
                  <c:v>8.15</c:v>
                </c:pt>
              </c:numCache>
            </c:numRef>
          </c:val>
        </c:ser>
        <c:dLbls>
          <c:showLegendKey val="0"/>
          <c:showVal val="0"/>
          <c:showCatName val="0"/>
          <c:showSerName val="0"/>
          <c:showPercent val="0"/>
          <c:showBubbleSize val="0"/>
        </c:dLbls>
        <c:gapWidth val="150"/>
        <c:axId val="92373760"/>
        <c:axId val="9237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6.48</c:v>
                </c:pt>
                <c:pt idx="2">
                  <c:v>13.6</c:v>
                </c:pt>
                <c:pt idx="3">
                  <c:v>14.97</c:v>
                </c:pt>
                <c:pt idx="4">
                  <c:v>16.16</c:v>
                </c:pt>
              </c:numCache>
            </c:numRef>
          </c:val>
          <c:smooth val="0"/>
        </c:ser>
        <c:dLbls>
          <c:showLegendKey val="0"/>
          <c:showVal val="0"/>
          <c:showCatName val="0"/>
          <c:showSerName val="0"/>
          <c:showPercent val="0"/>
          <c:showBubbleSize val="0"/>
        </c:dLbls>
        <c:marker val="1"/>
        <c:smooth val="0"/>
        <c:axId val="92373760"/>
        <c:axId val="92375680"/>
      </c:lineChart>
      <c:dateAx>
        <c:axId val="92373760"/>
        <c:scaling>
          <c:orientation val="minMax"/>
        </c:scaling>
        <c:delete val="1"/>
        <c:axPos val="b"/>
        <c:numFmt formatCode="ge" sourceLinked="1"/>
        <c:majorTickMark val="none"/>
        <c:minorTickMark val="none"/>
        <c:tickLblPos val="none"/>
        <c:crossAx val="92375680"/>
        <c:crosses val="autoZero"/>
        <c:auto val="1"/>
        <c:lblOffset val="100"/>
        <c:baseTimeUnit val="years"/>
      </c:dateAx>
      <c:valAx>
        <c:axId val="9237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829184"/>
        <c:axId val="9283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2829184"/>
        <c:axId val="92832512"/>
      </c:lineChart>
      <c:dateAx>
        <c:axId val="92829184"/>
        <c:scaling>
          <c:orientation val="minMax"/>
        </c:scaling>
        <c:delete val="1"/>
        <c:axPos val="b"/>
        <c:numFmt formatCode="ge" sourceLinked="1"/>
        <c:majorTickMark val="none"/>
        <c:minorTickMark val="none"/>
        <c:tickLblPos val="none"/>
        <c:crossAx val="92832512"/>
        <c:crosses val="autoZero"/>
        <c:auto val="1"/>
        <c:lblOffset val="100"/>
        <c:baseTimeUnit val="years"/>
      </c:dateAx>
      <c:valAx>
        <c:axId val="9283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355.87</c:v>
                </c:pt>
                <c:pt idx="2">
                  <c:v>696.51</c:v>
                </c:pt>
                <c:pt idx="3">
                  <c:v>906.3</c:v>
                </c:pt>
                <c:pt idx="4">
                  <c:v>1187.45</c:v>
                </c:pt>
              </c:numCache>
            </c:numRef>
          </c:val>
        </c:ser>
        <c:dLbls>
          <c:showLegendKey val="0"/>
          <c:showVal val="0"/>
          <c:showCatName val="0"/>
          <c:showSerName val="0"/>
          <c:showPercent val="0"/>
          <c:showBubbleSize val="0"/>
        </c:dLbls>
        <c:gapWidth val="150"/>
        <c:axId val="94362624"/>
        <c:axId val="9437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76.069999999999993</c:v>
                </c:pt>
                <c:pt idx="2">
                  <c:v>91.1</c:v>
                </c:pt>
                <c:pt idx="3">
                  <c:v>124.89</c:v>
                </c:pt>
                <c:pt idx="4">
                  <c:v>129.72999999999999</c:v>
                </c:pt>
              </c:numCache>
            </c:numRef>
          </c:val>
          <c:smooth val="0"/>
        </c:ser>
        <c:dLbls>
          <c:showLegendKey val="0"/>
          <c:showVal val="0"/>
          <c:showCatName val="0"/>
          <c:showSerName val="0"/>
          <c:showPercent val="0"/>
          <c:showBubbleSize val="0"/>
        </c:dLbls>
        <c:marker val="1"/>
        <c:smooth val="0"/>
        <c:axId val="94362624"/>
        <c:axId val="94378624"/>
      </c:lineChart>
      <c:dateAx>
        <c:axId val="94362624"/>
        <c:scaling>
          <c:orientation val="minMax"/>
        </c:scaling>
        <c:delete val="1"/>
        <c:axPos val="b"/>
        <c:numFmt formatCode="ge" sourceLinked="1"/>
        <c:majorTickMark val="none"/>
        <c:minorTickMark val="none"/>
        <c:tickLblPos val="none"/>
        <c:crossAx val="94378624"/>
        <c:crosses val="autoZero"/>
        <c:auto val="1"/>
        <c:lblOffset val="100"/>
        <c:baseTimeUnit val="years"/>
      </c:dateAx>
      <c:valAx>
        <c:axId val="9437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128.75</c:v>
                </c:pt>
                <c:pt idx="2">
                  <c:v>60.91</c:v>
                </c:pt>
                <c:pt idx="3">
                  <c:v>6.15</c:v>
                </c:pt>
                <c:pt idx="4">
                  <c:v>16.18</c:v>
                </c:pt>
              </c:numCache>
            </c:numRef>
          </c:val>
        </c:ser>
        <c:dLbls>
          <c:showLegendKey val="0"/>
          <c:showVal val="0"/>
          <c:showCatName val="0"/>
          <c:showSerName val="0"/>
          <c:showPercent val="0"/>
          <c:showBubbleSize val="0"/>
        </c:dLbls>
        <c:gapWidth val="150"/>
        <c:axId val="142806016"/>
        <c:axId val="1428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377.59</c:v>
                </c:pt>
                <c:pt idx="2">
                  <c:v>247.48</c:v>
                </c:pt>
                <c:pt idx="3">
                  <c:v>221.76</c:v>
                </c:pt>
                <c:pt idx="4">
                  <c:v>180.07</c:v>
                </c:pt>
              </c:numCache>
            </c:numRef>
          </c:val>
          <c:smooth val="0"/>
        </c:ser>
        <c:dLbls>
          <c:showLegendKey val="0"/>
          <c:showVal val="0"/>
          <c:showCatName val="0"/>
          <c:showSerName val="0"/>
          <c:showPercent val="0"/>
          <c:showBubbleSize val="0"/>
        </c:dLbls>
        <c:marker val="1"/>
        <c:smooth val="0"/>
        <c:axId val="142806016"/>
        <c:axId val="142820864"/>
      </c:lineChart>
      <c:dateAx>
        <c:axId val="142806016"/>
        <c:scaling>
          <c:orientation val="minMax"/>
        </c:scaling>
        <c:delete val="1"/>
        <c:axPos val="b"/>
        <c:numFmt formatCode="ge" sourceLinked="1"/>
        <c:majorTickMark val="none"/>
        <c:minorTickMark val="none"/>
        <c:tickLblPos val="none"/>
        <c:crossAx val="142820864"/>
        <c:crosses val="autoZero"/>
        <c:auto val="1"/>
        <c:lblOffset val="100"/>
        <c:baseTimeUnit val="years"/>
      </c:dateAx>
      <c:valAx>
        <c:axId val="1428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8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62.45</c:v>
                </c:pt>
                <c:pt idx="2" formatCode="#,##0.00;&quot;△&quot;#,##0.00">
                  <c:v>0</c:v>
                </c:pt>
                <c:pt idx="3">
                  <c:v>176.97</c:v>
                </c:pt>
                <c:pt idx="4">
                  <c:v>462.43</c:v>
                </c:pt>
              </c:numCache>
            </c:numRef>
          </c:val>
        </c:ser>
        <c:dLbls>
          <c:showLegendKey val="0"/>
          <c:showVal val="0"/>
          <c:showCatName val="0"/>
          <c:showSerName val="0"/>
          <c:showPercent val="0"/>
          <c:showBubbleSize val="0"/>
        </c:dLbls>
        <c:gapWidth val="150"/>
        <c:axId val="143529088"/>
        <c:axId val="1435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143529088"/>
        <c:axId val="143531008"/>
      </c:lineChart>
      <c:dateAx>
        <c:axId val="143529088"/>
        <c:scaling>
          <c:orientation val="minMax"/>
        </c:scaling>
        <c:delete val="1"/>
        <c:axPos val="b"/>
        <c:numFmt formatCode="ge" sourceLinked="1"/>
        <c:majorTickMark val="none"/>
        <c:minorTickMark val="none"/>
        <c:tickLblPos val="none"/>
        <c:crossAx val="143531008"/>
        <c:crosses val="autoZero"/>
        <c:auto val="1"/>
        <c:lblOffset val="100"/>
        <c:baseTimeUnit val="years"/>
      </c:dateAx>
      <c:valAx>
        <c:axId val="14353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52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24.76</c:v>
                </c:pt>
                <c:pt idx="2">
                  <c:v>23.18</c:v>
                </c:pt>
                <c:pt idx="3">
                  <c:v>21.08</c:v>
                </c:pt>
                <c:pt idx="4">
                  <c:v>20.79</c:v>
                </c:pt>
              </c:numCache>
            </c:numRef>
          </c:val>
        </c:ser>
        <c:dLbls>
          <c:showLegendKey val="0"/>
          <c:showVal val="0"/>
          <c:showCatName val="0"/>
          <c:showSerName val="0"/>
          <c:showPercent val="0"/>
          <c:showBubbleSize val="0"/>
        </c:dLbls>
        <c:gapWidth val="150"/>
        <c:axId val="144961536"/>
        <c:axId val="14496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144961536"/>
        <c:axId val="144964608"/>
      </c:lineChart>
      <c:dateAx>
        <c:axId val="144961536"/>
        <c:scaling>
          <c:orientation val="minMax"/>
        </c:scaling>
        <c:delete val="1"/>
        <c:axPos val="b"/>
        <c:numFmt formatCode="ge" sourceLinked="1"/>
        <c:majorTickMark val="none"/>
        <c:minorTickMark val="none"/>
        <c:tickLblPos val="none"/>
        <c:crossAx val="144964608"/>
        <c:crosses val="autoZero"/>
        <c:auto val="1"/>
        <c:lblOffset val="100"/>
        <c:baseTimeUnit val="years"/>
      </c:dateAx>
      <c:valAx>
        <c:axId val="1449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9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501.29</c:v>
                </c:pt>
                <c:pt idx="2">
                  <c:v>504.45</c:v>
                </c:pt>
                <c:pt idx="3">
                  <c:v>562.08000000000004</c:v>
                </c:pt>
                <c:pt idx="4">
                  <c:v>530.98</c:v>
                </c:pt>
              </c:numCache>
            </c:numRef>
          </c:val>
        </c:ser>
        <c:dLbls>
          <c:showLegendKey val="0"/>
          <c:showVal val="0"/>
          <c:showCatName val="0"/>
          <c:showSerName val="0"/>
          <c:showPercent val="0"/>
          <c:showBubbleSize val="0"/>
        </c:dLbls>
        <c:gapWidth val="150"/>
        <c:axId val="145905152"/>
        <c:axId val="14590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145905152"/>
        <c:axId val="145907072"/>
      </c:lineChart>
      <c:dateAx>
        <c:axId val="145905152"/>
        <c:scaling>
          <c:orientation val="minMax"/>
        </c:scaling>
        <c:delete val="1"/>
        <c:axPos val="b"/>
        <c:numFmt formatCode="ge" sourceLinked="1"/>
        <c:majorTickMark val="none"/>
        <c:minorTickMark val="none"/>
        <c:tickLblPos val="none"/>
        <c:crossAx val="145907072"/>
        <c:crosses val="autoZero"/>
        <c:auto val="1"/>
        <c:lblOffset val="100"/>
        <c:baseTimeUnit val="years"/>
      </c:dateAx>
      <c:valAx>
        <c:axId val="14590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【141.07】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C69" sqref="CC6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神奈川県　相模原市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4"/>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特定地域生活排水処理</v>
      </c>
      <c r="Q8" s="73"/>
      <c r="R8" s="73"/>
      <c r="S8" s="73"/>
      <c r="T8" s="73"/>
      <c r="U8" s="73"/>
      <c r="V8" s="73"/>
      <c r="W8" s="73" t="str">
        <f>データ!L6</f>
        <v>K3</v>
      </c>
      <c r="X8" s="73"/>
      <c r="Y8" s="73"/>
      <c r="Z8" s="73"/>
      <c r="AA8" s="73"/>
      <c r="AB8" s="73"/>
      <c r="AC8" s="73"/>
      <c r="AD8" s="74" t="s">
        <v>119</v>
      </c>
      <c r="AE8" s="74"/>
      <c r="AF8" s="74"/>
      <c r="AG8" s="74"/>
      <c r="AH8" s="74"/>
      <c r="AI8" s="74"/>
      <c r="AJ8" s="74"/>
      <c r="AK8" s="4"/>
      <c r="AL8" s="70">
        <f>データ!S6</f>
        <v>716981</v>
      </c>
      <c r="AM8" s="70"/>
      <c r="AN8" s="70"/>
      <c r="AO8" s="70"/>
      <c r="AP8" s="70"/>
      <c r="AQ8" s="70"/>
      <c r="AR8" s="70"/>
      <c r="AS8" s="70"/>
      <c r="AT8" s="69">
        <f>データ!T6</f>
        <v>328.66</v>
      </c>
      <c r="AU8" s="69"/>
      <c r="AV8" s="69"/>
      <c r="AW8" s="69"/>
      <c r="AX8" s="69"/>
      <c r="AY8" s="69"/>
      <c r="AZ8" s="69"/>
      <c r="BA8" s="69"/>
      <c r="BB8" s="69">
        <f>データ!U6</f>
        <v>2181.5300000000002</v>
      </c>
      <c r="BC8" s="69"/>
      <c r="BD8" s="69"/>
      <c r="BE8" s="69"/>
      <c r="BF8" s="69"/>
      <c r="BG8" s="69"/>
      <c r="BH8" s="69"/>
      <c r="BI8" s="69"/>
      <c r="BJ8" s="4"/>
      <c r="BK8" s="4"/>
      <c r="BL8" s="71" t="s">
        <v>10</v>
      </c>
      <c r="BM8" s="72"/>
      <c r="BN8" s="8" t="s">
        <v>11</v>
      </c>
      <c r="BO8" s="9"/>
      <c r="BP8" s="9"/>
      <c r="BQ8" s="9"/>
      <c r="BR8" s="9"/>
      <c r="BS8" s="9"/>
      <c r="BT8" s="9"/>
      <c r="BU8" s="9"/>
      <c r="BV8" s="9"/>
      <c r="BW8" s="9"/>
      <c r="BX8" s="9"/>
      <c r="BY8" s="10"/>
    </row>
    <row r="9" spans="1:78" ht="18.75" customHeight="1">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4"/>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4"/>
      <c r="BK9" s="4"/>
      <c r="BL9" s="67" t="s">
        <v>20</v>
      </c>
      <c r="BM9" s="68"/>
      <c r="BN9" s="11" t="s">
        <v>21</v>
      </c>
      <c r="BO9" s="12"/>
      <c r="BP9" s="12"/>
      <c r="BQ9" s="12"/>
      <c r="BR9" s="12"/>
      <c r="BS9" s="12"/>
      <c r="BT9" s="12"/>
      <c r="BU9" s="12"/>
      <c r="BV9" s="12"/>
      <c r="BW9" s="12"/>
      <c r="BX9" s="12"/>
      <c r="BY9" s="13"/>
    </row>
    <row r="10" spans="1:78" ht="18.75" customHeight="1">
      <c r="A10" s="2"/>
      <c r="B10" s="69" t="str">
        <f>データ!N6</f>
        <v>-</v>
      </c>
      <c r="C10" s="69"/>
      <c r="D10" s="69"/>
      <c r="E10" s="69"/>
      <c r="F10" s="69"/>
      <c r="G10" s="69"/>
      <c r="H10" s="69"/>
      <c r="I10" s="69">
        <f>データ!O6</f>
        <v>74.22</v>
      </c>
      <c r="J10" s="69"/>
      <c r="K10" s="69"/>
      <c r="L10" s="69"/>
      <c r="M10" s="69"/>
      <c r="N10" s="69"/>
      <c r="O10" s="69"/>
      <c r="P10" s="69">
        <f>データ!P6</f>
        <v>0.28000000000000003</v>
      </c>
      <c r="Q10" s="69"/>
      <c r="R10" s="69"/>
      <c r="S10" s="69"/>
      <c r="T10" s="69"/>
      <c r="U10" s="69"/>
      <c r="V10" s="69"/>
      <c r="W10" s="69">
        <f>データ!Q6</f>
        <v>100</v>
      </c>
      <c r="X10" s="69"/>
      <c r="Y10" s="69"/>
      <c r="Z10" s="69"/>
      <c r="AA10" s="69"/>
      <c r="AB10" s="69"/>
      <c r="AC10" s="69"/>
      <c r="AD10" s="70">
        <f>データ!R6</f>
        <v>1999</v>
      </c>
      <c r="AE10" s="70"/>
      <c r="AF10" s="70"/>
      <c r="AG10" s="70"/>
      <c r="AH10" s="70"/>
      <c r="AI10" s="70"/>
      <c r="AJ10" s="70"/>
      <c r="AK10" s="2"/>
      <c r="AL10" s="70">
        <f>データ!V6</f>
        <v>1973</v>
      </c>
      <c r="AM10" s="70"/>
      <c r="AN10" s="70"/>
      <c r="AO10" s="70"/>
      <c r="AP10" s="70"/>
      <c r="AQ10" s="70"/>
      <c r="AR10" s="70"/>
      <c r="AS10" s="70"/>
      <c r="AT10" s="69">
        <f>データ!W6</f>
        <v>0.42</v>
      </c>
      <c r="AU10" s="69"/>
      <c r="AV10" s="69"/>
      <c r="AW10" s="69"/>
      <c r="AX10" s="69"/>
      <c r="AY10" s="69"/>
      <c r="AZ10" s="69"/>
      <c r="BA10" s="69"/>
      <c r="BB10" s="69">
        <f>データ!X6</f>
        <v>4697.62</v>
      </c>
      <c r="BC10" s="69"/>
      <c r="BD10" s="69"/>
      <c r="BE10" s="69"/>
      <c r="BF10" s="69"/>
      <c r="BG10" s="69"/>
      <c r="BH10" s="69"/>
      <c r="BI10" s="69"/>
      <c r="BJ10" s="2"/>
      <c r="BK10" s="2"/>
      <c r="BL10" s="59" t="s">
        <v>22</v>
      </c>
      <c r="BM10" s="6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【80.96】</v>
      </c>
      <c r="F86" s="27" t="str">
        <f>データ!AT6</f>
        <v>【213.56】</v>
      </c>
      <c r="G86" s="27" t="str">
        <f>データ!BE6</f>
        <v>【141.07】</v>
      </c>
      <c r="H86" s="27" t="str">
        <f>データ!BP6</f>
        <v>【346.13】</v>
      </c>
      <c r="I86" s="27" t="str">
        <f>データ!CA6</f>
        <v>【59.83】</v>
      </c>
      <c r="J86" s="27" t="str">
        <f>データ!CL6</f>
        <v>【268.69】</v>
      </c>
      <c r="K86" s="27" t="str">
        <f>データ!CW6</f>
        <v>【61.71】</v>
      </c>
      <c r="L86" s="27" t="str">
        <f>データ!DH6</f>
        <v>【75.78】</v>
      </c>
      <c r="M86" s="27" t="str">
        <f>データ!DS6</f>
        <v>【18.22】</v>
      </c>
      <c r="N86" s="27" t="str">
        <f>データ!ED6</f>
        <v>【-】</v>
      </c>
      <c r="O86" s="27"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141500</v>
      </c>
      <c r="D6" s="34">
        <f t="shared" si="3"/>
        <v>46</v>
      </c>
      <c r="E6" s="34">
        <f t="shared" si="3"/>
        <v>18</v>
      </c>
      <c r="F6" s="34">
        <f t="shared" si="3"/>
        <v>0</v>
      </c>
      <c r="G6" s="34">
        <f t="shared" si="3"/>
        <v>0</v>
      </c>
      <c r="H6" s="34" t="str">
        <f t="shared" si="3"/>
        <v>神奈川県　相模原市</v>
      </c>
      <c r="I6" s="34" t="str">
        <f t="shared" si="3"/>
        <v>法適用</v>
      </c>
      <c r="J6" s="34" t="str">
        <f t="shared" si="3"/>
        <v>下水道事業</v>
      </c>
      <c r="K6" s="34" t="str">
        <f t="shared" si="3"/>
        <v>特定地域生活排水処理</v>
      </c>
      <c r="L6" s="34" t="str">
        <f t="shared" si="3"/>
        <v>K3</v>
      </c>
      <c r="M6" s="34">
        <f t="shared" si="3"/>
        <v>0</v>
      </c>
      <c r="N6" s="35" t="str">
        <f t="shared" si="3"/>
        <v>-</v>
      </c>
      <c r="O6" s="35">
        <f t="shared" si="3"/>
        <v>74.22</v>
      </c>
      <c r="P6" s="35">
        <f t="shared" si="3"/>
        <v>0.28000000000000003</v>
      </c>
      <c r="Q6" s="35">
        <f t="shared" si="3"/>
        <v>100</v>
      </c>
      <c r="R6" s="35">
        <f t="shared" si="3"/>
        <v>1999</v>
      </c>
      <c r="S6" s="35">
        <f t="shared" si="3"/>
        <v>716981</v>
      </c>
      <c r="T6" s="35">
        <f t="shared" si="3"/>
        <v>328.66</v>
      </c>
      <c r="U6" s="35">
        <f t="shared" si="3"/>
        <v>2181.5300000000002</v>
      </c>
      <c r="V6" s="35">
        <f t="shared" si="3"/>
        <v>1973</v>
      </c>
      <c r="W6" s="35">
        <f t="shared" si="3"/>
        <v>0.42</v>
      </c>
      <c r="X6" s="35">
        <f t="shared" si="3"/>
        <v>4697.62</v>
      </c>
      <c r="Y6" s="36" t="str">
        <f>IF(Y7="",NA(),Y7)</f>
        <v>-</v>
      </c>
      <c r="Z6" s="36">
        <f t="shared" ref="Z6:AH6" si="4">IF(Z7="",NA(),Z7)</f>
        <v>46.12</v>
      </c>
      <c r="AA6" s="36">
        <f t="shared" si="4"/>
        <v>47.22</v>
      </c>
      <c r="AB6" s="36">
        <f t="shared" si="4"/>
        <v>54.69</v>
      </c>
      <c r="AC6" s="36">
        <f t="shared" si="4"/>
        <v>51.91</v>
      </c>
      <c r="AD6" s="36" t="str">
        <f t="shared" si="4"/>
        <v>-</v>
      </c>
      <c r="AE6" s="36">
        <f t="shared" si="4"/>
        <v>89.7</v>
      </c>
      <c r="AF6" s="36">
        <f t="shared" si="4"/>
        <v>90.66</v>
      </c>
      <c r="AG6" s="36">
        <f t="shared" si="4"/>
        <v>89.69</v>
      </c>
      <c r="AH6" s="36">
        <f t="shared" si="4"/>
        <v>85.72</v>
      </c>
      <c r="AI6" s="35" t="str">
        <f>IF(AI7="","",IF(AI7="-","【-】","【"&amp;SUBSTITUTE(TEXT(AI7,"#,##0.00"),"-","△")&amp;"】"))</f>
        <v>【80.96】</v>
      </c>
      <c r="AJ6" s="36" t="str">
        <f>IF(AJ7="",NA(),AJ7)</f>
        <v>-</v>
      </c>
      <c r="AK6" s="36">
        <f t="shared" ref="AK6:AS6" si="5">IF(AK7="",NA(),AK7)</f>
        <v>355.87</v>
      </c>
      <c r="AL6" s="36">
        <f t="shared" si="5"/>
        <v>696.51</v>
      </c>
      <c r="AM6" s="36">
        <f t="shared" si="5"/>
        <v>906.3</v>
      </c>
      <c r="AN6" s="36">
        <f t="shared" si="5"/>
        <v>1187.45</v>
      </c>
      <c r="AO6" s="36" t="str">
        <f t="shared" si="5"/>
        <v>-</v>
      </c>
      <c r="AP6" s="36">
        <f t="shared" si="5"/>
        <v>76.069999999999993</v>
      </c>
      <c r="AQ6" s="36">
        <f t="shared" si="5"/>
        <v>91.1</v>
      </c>
      <c r="AR6" s="36">
        <f t="shared" si="5"/>
        <v>124.89</v>
      </c>
      <c r="AS6" s="36">
        <f t="shared" si="5"/>
        <v>129.72999999999999</v>
      </c>
      <c r="AT6" s="35" t="str">
        <f>IF(AT7="","",IF(AT7="-","【-】","【"&amp;SUBSTITUTE(TEXT(AT7,"#,##0.00"),"-","△")&amp;"】"))</f>
        <v>【213.56】</v>
      </c>
      <c r="AU6" s="36" t="str">
        <f>IF(AU7="",NA(),AU7)</f>
        <v>-</v>
      </c>
      <c r="AV6" s="36">
        <f t="shared" ref="AV6:BD6" si="6">IF(AV7="",NA(),AV7)</f>
        <v>128.75</v>
      </c>
      <c r="AW6" s="36">
        <f t="shared" si="6"/>
        <v>60.91</v>
      </c>
      <c r="AX6" s="36">
        <f t="shared" si="6"/>
        <v>6.15</v>
      </c>
      <c r="AY6" s="36">
        <f t="shared" si="6"/>
        <v>16.18</v>
      </c>
      <c r="AZ6" s="36" t="str">
        <f t="shared" si="6"/>
        <v>-</v>
      </c>
      <c r="BA6" s="36">
        <f t="shared" si="6"/>
        <v>377.59</v>
      </c>
      <c r="BB6" s="36">
        <f t="shared" si="6"/>
        <v>247.48</v>
      </c>
      <c r="BC6" s="36">
        <f t="shared" si="6"/>
        <v>221.76</v>
      </c>
      <c r="BD6" s="36">
        <f t="shared" si="6"/>
        <v>180.07</v>
      </c>
      <c r="BE6" s="35" t="str">
        <f>IF(BE7="","",IF(BE7="-","【-】","【"&amp;SUBSTITUTE(TEXT(BE7,"#,##0.00"),"-","△")&amp;"】"))</f>
        <v>【141.07】</v>
      </c>
      <c r="BF6" s="36" t="str">
        <f>IF(BF7="",NA(),BF7)</f>
        <v>-</v>
      </c>
      <c r="BG6" s="36">
        <f t="shared" ref="BG6:BO6" si="7">IF(BG7="",NA(),BG7)</f>
        <v>62.45</v>
      </c>
      <c r="BH6" s="35">
        <f t="shared" si="7"/>
        <v>0</v>
      </c>
      <c r="BI6" s="36">
        <f t="shared" si="7"/>
        <v>176.97</v>
      </c>
      <c r="BJ6" s="36">
        <f t="shared" si="7"/>
        <v>462.43</v>
      </c>
      <c r="BK6" s="36" t="str">
        <f t="shared" si="7"/>
        <v>-</v>
      </c>
      <c r="BL6" s="36">
        <f t="shared" si="7"/>
        <v>446.63</v>
      </c>
      <c r="BM6" s="36">
        <f t="shared" si="7"/>
        <v>416.91</v>
      </c>
      <c r="BN6" s="36">
        <f t="shared" si="7"/>
        <v>392.19</v>
      </c>
      <c r="BO6" s="36">
        <f t="shared" si="7"/>
        <v>413.5</v>
      </c>
      <c r="BP6" s="35" t="str">
        <f>IF(BP7="","",IF(BP7="-","【-】","【"&amp;SUBSTITUTE(TEXT(BP7,"#,##0.00"),"-","△")&amp;"】"))</f>
        <v>【346.13】</v>
      </c>
      <c r="BQ6" s="36" t="str">
        <f>IF(BQ7="",NA(),BQ7)</f>
        <v>-</v>
      </c>
      <c r="BR6" s="36">
        <f t="shared" ref="BR6:BZ6" si="8">IF(BR7="",NA(),BR7)</f>
        <v>24.76</v>
      </c>
      <c r="BS6" s="36">
        <f t="shared" si="8"/>
        <v>23.18</v>
      </c>
      <c r="BT6" s="36">
        <f t="shared" si="8"/>
        <v>21.08</v>
      </c>
      <c r="BU6" s="36">
        <f t="shared" si="8"/>
        <v>20.79</v>
      </c>
      <c r="BV6" s="36" t="str">
        <f t="shared" si="8"/>
        <v>-</v>
      </c>
      <c r="BW6" s="36">
        <f t="shared" si="8"/>
        <v>58.53</v>
      </c>
      <c r="BX6" s="36">
        <f t="shared" si="8"/>
        <v>57.93</v>
      </c>
      <c r="BY6" s="36">
        <f t="shared" si="8"/>
        <v>57.03</v>
      </c>
      <c r="BZ6" s="36">
        <f t="shared" si="8"/>
        <v>55.84</v>
      </c>
      <c r="CA6" s="35" t="str">
        <f>IF(CA7="","",IF(CA7="-","【-】","【"&amp;SUBSTITUTE(TEXT(CA7,"#,##0.00"),"-","△")&amp;"】"))</f>
        <v>【59.83】</v>
      </c>
      <c r="CB6" s="36" t="str">
        <f>IF(CB7="",NA(),CB7)</f>
        <v>-</v>
      </c>
      <c r="CC6" s="36">
        <f t="shared" ref="CC6:CK6" si="9">IF(CC7="",NA(),CC7)</f>
        <v>501.29</v>
      </c>
      <c r="CD6" s="36">
        <f t="shared" si="9"/>
        <v>504.45</v>
      </c>
      <c r="CE6" s="36">
        <f t="shared" si="9"/>
        <v>562.08000000000004</v>
      </c>
      <c r="CF6" s="36">
        <f t="shared" si="9"/>
        <v>530.98</v>
      </c>
      <c r="CG6" s="36" t="str">
        <f t="shared" si="9"/>
        <v>-</v>
      </c>
      <c r="CH6" s="36">
        <f t="shared" si="9"/>
        <v>266.57</v>
      </c>
      <c r="CI6" s="36">
        <f t="shared" si="9"/>
        <v>276.93</v>
      </c>
      <c r="CJ6" s="36">
        <f t="shared" si="9"/>
        <v>283.73</v>
      </c>
      <c r="CK6" s="36">
        <f t="shared" si="9"/>
        <v>287.57</v>
      </c>
      <c r="CL6" s="35" t="str">
        <f>IF(CL7="","",IF(CL7="-","【-】","【"&amp;SUBSTITUTE(TEXT(CL7,"#,##0.00"),"-","△")&amp;"】"))</f>
        <v>【268.69】</v>
      </c>
      <c r="CM6" s="36" t="str">
        <f>IF(CM7="",NA(),CM7)</f>
        <v>-</v>
      </c>
      <c r="CN6" s="36" t="str">
        <f t="shared" ref="CN6:CV6" si="10">IF(CN7="",NA(),CN7)</f>
        <v>-</v>
      </c>
      <c r="CO6" s="36" t="str">
        <f t="shared" si="10"/>
        <v>-</v>
      </c>
      <c r="CP6" s="36" t="str">
        <f t="shared" si="10"/>
        <v>-</v>
      </c>
      <c r="CQ6" s="36">
        <f t="shared" si="10"/>
        <v>41.7</v>
      </c>
      <c r="CR6" s="36" t="str">
        <f t="shared" si="10"/>
        <v>-</v>
      </c>
      <c r="CS6" s="36">
        <f t="shared" si="10"/>
        <v>58.06</v>
      </c>
      <c r="CT6" s="36">
        <f t="shared" si="10"/>
        <v>59.08</v>
      </c>
      <c r="CU6" s="36">
        <f t="shared" si="10"/>
        <v>58.25</v>
      </c>
      <c r="CV6" s="36">
        <f t="shared" si="10"/>
        <v>61.55</v>
      </c>
      <c r="CW6" s="35" t="str">
        <f>IF(CW7="","",IF(CW7="-","【-】","【"&amp;SUBSTITUTE(TEXT(CW7,"#,##0.00"),"-","△")&amp;"】"))</f>
        <v>【61.71】</v>
      </c>
      <c r="CX6" s="36" t="str">
        <f>IF(CX7="",NA(),CX7)</f>
        <v>-</v>
      </c>
      <c r="CY6" s="36">
        <f t="shared" ref="CY6:DG6" si="11">IF(CY7="",NA(),CY7)</f>
        <v>100</v>
      </c>
      <c r="CZ6" s="36">
        <f t="shared" si="11"/>
        <v>100</v>
      </c>
      <c r="DA6" s="36">
        <f t="shared" si="11"/>
        <v>100</v>
      </c>
      <c r="DB6" s="36">
        <f t="shared" si="11"/>
        <v>100</v>
      </c>
      <c r="DC6" s="36" t="str">
        <f t="shared" si="11"/>
        <v>-</v>
      </c>
      <c r="DD6" s="36">
        <f t="shared" si="11"/>
        <v>75.790000000000006</v>
      </c>
      <c r="DE6" s="36">
        <f t="shared" si="11"/>
        <v>77.12</v>
      </c>
      <c r="DF6" s="36">
        <f t="shared" si="11"/>
        <v>68.150000000000006</v>
      </c>
      <c r="DG6" s="36">
        <f t="shared" si="11"/>
        <v>67.489999999999995</v>
      </c>
      <c r="DH6" s="35" t="str">
        <f>IF(DH7="","",IF(DH7="-","【-】","【"&amp;SUBSTITUTE(TEXT(DH7,"#,##0.00"),"-","△")&amp;"】"))</f>
        <v>【75.78】</v>
      </c>
      <c r="DI6" s="36" t="str">
        <f>IF(DI7="",NA(),DI7)</f>
        <v>-</v>
      </c>
      <c r="DJ6" s="36">
        <f t="shared" ref="DJ6:DR6" si="12">IF(DJ7="",NA(),DJ7)</f>
        <v>2.78</v>
      </c>
      <c r="DK6" s="36">
        <f t="shared" si="12"/>
        <v>4.47</v>
      </c>
      <c r="DL6" s="36">
        <f t="shared" si="12"/>
        <v>6.42</v>
      </c>
      <c r="DM6" s="36">
        <f t="shared" si="12"/>
        <v>8.15</v>
      </c>
      <c r="DN6" s="36" t="str">
        <f t="shared" si="12"/>
        <v>-</v>
      </c>
      <c r="DO6" s="36">
        <f t="shared" si="12"/>
        <v>6.48</v>
      </c>
      <c r="DP6" s="36">
        <f t="shared" si="12"/>
        <v>13.6</v>
      </c>
      <c r="DQ6" s="36">
        <f t="shared" si="12"/>
        <v>14.97</v>
      </c>
      <c r="DR6" s="36">
        <f t="shared" si="12"/>
        <v>16.16</v>
      </c>
      <c r="DS6" s="35" t="str">
        <f>IF(DS7="","",IF(DS7="-","【-】","【"&amp;SUBSTITUTE(TEXT(DS7,"#,##0.00"),"-","△")&amp;"】"))</f>
        <v>【18.22】</v>
      </c>
      <c r="DT6" s="36" t="str">
        <f>IF(DT7="",NA(),DT7)</f>
        <v>-</v>
      </c>
      <c r="DU6" s="36" t="str">
        <f t="shared" ref="DU6:EC6" si="13">IF(DU7="",NA(),DU7)</f>
        <v>-</v>
      </c>
      <c r="DV6" s="36" t="str">
        <f t="shared" si="13"/>
        <v>-</v>
      </c>
      <c r="DW6" s="36" t="str">
        <f t="shared" si="13"/>
        <v>-</v>
      </c>
      <c r="DX6" s="36" t="str">
        <f t="shared" si="13"/>
        <v>-</v>
      </c>
      <c r="DY6" s="36" t="str">
        <f t="shared" si="13"/>
        <v>-</v>
      </c>
      <c r="DZ6" s="36" t="str">
        <f t="shared" si="13"/>
        <v>-</v>
      </c>
      <c r="EA6" s="36" t="str">
        <f t="shared" si="13"/>
        <v>-</v>
      </c>
      <c r="EB6" s="36" t="str">
        <f t="shared" si="13"/>
        <v>-</v>
      </c>
      <c r="EC6" s="36" t="str">
        <f t="shared" si="13"/>
        <v>-</v>
      </c>
      <c r="ED6" s="35" t="str">
        <f>IF(ED7="","",IF(ED7="-","【-】","【"&amp;SUBSTITUTE(TEXT(ED7,"#,##0.00"),"-","△")&amp;"】"))</f>
        <v>【-】</v>
      </c>
      <c r="EE6" s="36" t="str">
        <f>IF(EE7="",NA(),EE7)</f>
        <v>-</v>
      </c>
      <c r="EF6" s="36" t="str">
        <f t="shared" ref="EF6:EN6" si="14">IF(EF7="",NA(),EF7)</f>
        <v>-</v>
      </c>
      <c r="EG6" s="36" t="str">
        <f t="shared" si="14"/>
        <v>-</v>
      </c>
      <c r="EH6" s="36" t="str">
        <f t="shared" si="14"/>
        <v>-</v>
      </c>
      <c r="EI6" s="36" t="str">
        <f t="shared" si="14"/>
        <v>-</v>
      </c>
      <c r="EJ6" s="36" t="str">
        <f t="shared" si="14"/>
        <v>-</v>
      </c>
      <c r="EK6" s="36" t="str">
        <f t="shared" si="14"/>
        <v>-</v>
      </c>
      <c r="EL6" s="36" t="str">
        <f t="shared" si="14"/>
        <v>-</v>
      </c>
      <c r="EM6" s="36" t="str">
        <f t="shared" si="14"/>
        <v>-</v>
      </c>
      <c r="EN6" s="36" t="str">
        <f t="shared" si="14"/>
        <v>-</v>
      </c>
      <c r="EO6" s="35" t="str">
        <f>IF(EO7="","",IF(EO7="-","【-】","【"&amp;SUBSTITUTE(TEXT(EO7,"#,##0.00"),"-","△")&amp;"】"))</f>
        <v>【-】</v>
      </c>
    </row>
    <row r="7" spans="1:148" s="37" customFormat="1">
      <c r="A7" s="29"/>
      <c r="B7" s="38">
        <v>2016</v>
      </c>
      <c r="C7" s="38">
        <v>141500</v>
      </c>
      <c r="D7" s="38">
        <v>46</v>
      </c>
      <c r="E7" s="38">
        <v>18</v>
      </c>
      <c r="F7" s="38">
        <v>0</v>
      </c>
      <c r="G7" s="38">
        <v>0</v>
      </c>
      <c r="H7" s="38" t="s">
        <v>108</v>
      </c>
      <c r="I7" s="38" t="s">
        <v>109</v>
      </c>
      <c r="J7" s="38" t="s">
        <v>110</v>
      </c>
      <c r="K7" s="38" t="s">
        <v>111</v>
      </c>
      <c r="L7" s="38" t="s">
        <v>112</v>
      </c>
      <c r="M7" s="38"/>
      <c r="N7" s="39" t="s">
        <v>113</v>
      </c>
      <c r="O7" s="39">
        <v>74.22</v>
      </c>
      <c r="P7" s="39">
        <v>0.28000000000000003</v>
      </c>
      <c r="Q7" s="39">
        <v>100</v>
      </c>
      <c r="R7" s="39">
        <v>1999</v>
      </c>
      <c r="S7" s="39">
        <v>716981</v>
      </c>
      <c r="T7" s="39">
        <v>328.66</v>
      </c>
      <c r="U7" s="39">
        <v>2181.5300000000002</v>
      </c>
      <c r="V7" s="39">
        <v>1973</v>
      </c>
      <c r="W7" s="39">
        <v>0.42</v>
      </c>
      <c r="X7" s="39">
        <v>4697.62</v>
      </c>
      <c r="Y7" s="39" t="s">
        <v>113</v>
      </c>
      <c r="Z7" s="39">
        <v>46.12</v>
      </c>
      <c r="AA7" s="39">
        <v>47.22</v>
      </c>
      <c r="AB7" s="39">
        <v>54.69</v>
      </c>
      <c r="AC7" s="39">
        <v>51.91</v>
      </c>
      <c r="AD7" s="39" t="s">
        <v>113</v>
      </c>
      <c r="AE7" s="39">
        <v>89.7</v>
      </c>
      <c r="AF7" s="39">
        <v>90.66</v>
      </c>
      <c r="AG7" s="39">
        <v>89.69</v>
      </c>
      <c r="AH7" s="39">
        <v>85.72</v>
      </c>
      <c r="AI7" s="39">
        <v>80.959999999999994</v>
      </c>
      <c r="AJ7" s="39" t="s">
        <v>113</v>
      </c>
      <c r="AK7" s="39">
        <v>355.87</v>
      </c>
      <c r="AL7" s="39">
        <v>696.51</v>
      </c>
      <c r="AM7" s="39">
        <v>906.3</v>
      </c>
      <c r="AN7" s="39">
        <v>1187.45</v>
      </c>
      <c r="AO7" s="39" t="s">
        <v>113</v>
      </c>
      <c r="AP7" s="39">
        <v>76.069999999999993</v>
      </c>
      <c r="AQ7" s="39">
        <v>91.1</v>
      </c>
      <c r="AR7" s="39">
        <v>124.89</v>
      </c>
      <c r="AS7" s="39">
        <v>129.72999999999999</v>
      </c>
      <c r="AT7" s="39">
        <v>213.56</v>
      </c>
      <c r="AU7" s="39" t="s">
        <v>113</v>
      </c>
      <c r="AV7" s="39">
        <v>128.75</v>
      </c>
      <c r="AW7" s="39">
        <v>60.91</v>
      </c>
      <c r="AX7" s="39">
        <v>6.15</v>
      </c>
      <c r="AY7" s="39">
        <v>16.18</v>
      </c>
      <c r="AZ7" s="39" t="s">
        <v>113</v>
      </c>
      <c r="BA7" s="39">
        <v>377.59</v>
      </c>
      <c r="BB7" s="39">
        <v>247.48</v>
      </c>
      <c r="BC7" s="39">
        <v>221.76</v>
      </c>
      <c r="BD7" s="39">
        <v>180.07</v>
      </c>
      <c r="BE7" s="39">
        <v>141.07</v>
      </c>
      <c r="BF7" s="39" t="s">
        <v>113</v>
      </c>
      <c r="BG7" s="39">
        <v>62.45</v>
      </c>
      <c r="BH7" s="39">
        <v>0</v>
      </c>
      <c r="BI7" s="39">
        <v>176.97</v>
      </c>
      <c r="BJ7" s="39">
        <v>462.43</v>
      </c>
      <c r="BK7" s="39" t="s">
        <v>113</v>
      </c>
      <c r="BL7" s="39">
        <v>446.63</v>
      </c>
      <c r="BM7" s="39">
        <v>416.91</v>
      </c>
      <c r="BN7" s="39">
        <v>392.19</v>
      </c>
      <c r="BO7" s="39">
        <v>413.5</v>
      </c>
      <c r="BP7" s="39">
        <v>346.13</v>
      </c>
      <c r="BQ7" s="39" t="s">
        <v>113</v>
      </c>
      <c r="BR7" s="39">
        <v>24.76</v>
      </c>
      <c r="BS7" s="39">
        <v>23.18</v>
      </c>
      <c r="BT7" s="39">
        <v>21.08</v>
      </c>
      <c r="BU7" s="39">
        <v>20.79</v>
      </c>
      <c r="BV7" s="39" t="s">
        <v>113</v>
      </c>
      <c r="BW7" s="39">
        <v>58.53</v>
      </c>
      <c r="BX7" s="39">
        <v>57.93</v>
      </c>
      <c r="BY7" s="39">
        <v>57.03</v>
      </c>
      <c r="BZ7" s="39">
        <v>55.84</v>
      </c>
      <c r="CA7" s="39">
        <v>59.83</v>
      </c>
      <c r="CB7" s="39" t="s">
        <v>113</v>
      </c>
      <c r="CC7" s="39">
        <v>501.29</v>
      </c>
      <c r="CD7" s="39">
        <v>504.45</v>
      </c>
      <c r="CE7" s="39">
        <v>562.08000000000004</v>
      </c>
      <c r="CF7" s="39">
        <v>530.98</v>
      </c>
      <c r="CG7" s="39" t="s">
        <v>113</v>
      </c>
      <c r="CH7" s="39">
        <v>266.57</v>
      </c>
      <c r="CI7" s="39">
        <v>276.93</v>
      </c>
      <c r="CJ7" s="39">
        <v>283.73</v>
      </c>
      <c r="CK7" s="39">
        <v>287.57</v>
      </c>
      <c r="CL7" s="39">
        <v>268.69</v>
      </c>
      <c r="CM7" s="39" t="s">
        <v>113</v>
      </c>
      <c r="CN7" s="39" t="s">
        <v>113</v>
      </c>
      <c r="CO7" s="39" t="s">
        <v>113</v>
      </c>
      <c r="CP7" s="39" t="s">
        <v>113</v>
      </c>
      <c r="CQ7" s="39">
        <v>41.7</v>
      </c>
      <c r="CR7" s="39" t="s">
        <v>113</v>
      </c>
      <c r="CS7" s="39">
        <v>58.06</v>
      </c>
      <c r="CT7" s="39">
        <v>59.08</v>
      </c>
      <c r="CU7" s="39">
        <v>58.25</v>
      </c>
      <c r="CV7" s="39">
        <v>61.55</v>
      </c>
      <c r="CW7" s="39">
        <v>61.71</v>
      </c>
      <c r="CX7" s="39" t="s">
        <v>113</v>
      </c>
      <c r="CY7" s="39">
        <v>100</v>
      </c>
      <c r="CZ7" s="39">
        <v>100</v>
      </c>
      <c r="DA7" s="39">
        <v>100</v>
      </c>
      <c r="DB7" s="39">
        <v>100</v>
      </c>
      <c r="DC7" s="39" t="s">
        <v>113</v>
      </c>
      <c r="DD7" s="39">
        <v>75.790000000000006</v>
      </c>
      <c r="DE7" s="39">
        <v>77.12</v>
      </c>
      <c r="DF7" s="39">
        <v>68.150000000000006</v>
      </c>
      <c r="DG7" s="39">
        <v>67.489999999999995</v>
      </c>
      <c r="DH7" s="39">
        <v>75.78</v>
      </c>
      <c r="DI7" s="39" t="s">
        <v>113</v>
      </c>
      <c r="DJ7" s="39">
        <v>2.78</v>
      </c>
      <c r="DK7" s="39">
        <v>4.47</v>
      </c>
      <c r="DL7" s="39">
        <v>6.42</v>
      </c>
      <c r="DM7" s="39">
        <v>8.15</v>
      </c>
      <c r="DN7" s="39" t="s">
        <v>113</v>
      </c>
      <c r="DO7" s="39">
        <v>6.48</v>
      </c>
      <c r="DP7" s="39">
        <v>13.6</v>
      </c>
      <c r="DQ7" s="39">
        <v>14.97</v>
      </c>
      <c r="DR7" s="39">
        <v>16.16</v>
      </c>
      <c r="DS7" s="39">
        <v>18.22</v>
      </c>
      <c r="DT7" s="39" t="s">
        <v>113</v>
      </c>
      <c r="DU7" s="39" t="s">
        <v>113</v>
      </c>
      <c r="DV7" s="39" t="s">
        <v>113</v>
      </c>
      <c r="DW7" s="39" t="s">
        <v>113</v>
      </c>
      <c r="DX7" s="39" t="s">
        <v>113</v>
      </c>
      <c r="DY7" s="39" t="s">
        <v>113</v>
      </c>
      <c r="DZ7" s="39" t="s">
        <v>113</v>
      </c>
      <c r="EA7" s="39" t="s">
        <v>113</v>
      </c>
      <c r="EB7" s="39" t="s">
        <v>113</v>
      </c>
      <c r="EC7" s="39" t="s">
        <v>113</v>
      </c>
      <c r="ED7" s="39" t="s">
        <v>113</v>
      </c>
      <c r="EE7" s="39" t="s">
        <v>113</v>
      </c>
      <c r="EF7" s="39" t="s">
        <v>113</v>
      </c>
      <c r="EG7" s="39" t="s">
        <v>113</v>
      </c>
      <c r="EH7" s="39" t="s">
        <v>113</v>
      </c>
      <c r="EI7" s="39" t="s">
        <v>113</v>
      </c>
      <c r="EJ7" s="39" t="s">
        <v>113</v>
      </c>
      <c r="EK7" s="39" t="s">
        <v>113</v>
      </c>
      <c r="EL7" s="39" t="s">
        <v>113</v>
      </c>
      <c r="EM7" s="39" t="s">
        <v>113</v>
      </c>
      <c r="EN7" s="39" t="s">
        <v>113</v>
      </c>
      <c r="EO7" s="39" t="s">
        <v>113</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2018-02-16T03:51:58Z</cp:lastPrinted>
  <dcterms:created xsi:type="dcterms:W3CDTF">2017-12-25T02:00:06Z</dcterms:created>
  <dcterms:modified xsi:type="dcterms:W3CDTF">2018-02-16T03:55:13Z</dcterms:modified>
  <cp:category/>
</cp:coreProperties>
</file>