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1\"/>
    </mc:Choice>
  </mc:AlternateContent>
  <workbookProtection workbookAlgorithmName="SHA-512" workbookHashValue="Zl/Bic+ZK6uBYFzL88qp8A20eVkG1m0+B8ctJDhBahso4vzp85bgnZ1tzTHLsKncJjozHCWDtMdviOGPA9aPvA==" workbookSaltValue="UHy5H/hCvKbYPmy6yahrIA==" workbookSpinCount="100000" lockStructure="1"/>
  <bookViews>
    <workbookView xWindow="0" yWindow="0" windowWidth="20490" windowHeight="71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<sst xmlns="http://schemas.openxmlformats.org/spreadsheetml/2006/main" count="236" uniqueCount="117">
  <si>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</si>
  <si>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</si>
  <si>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</si>
  <si>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</si>
  <si>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</si>
  <si>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</si>
  <si>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</si>
  <si>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</si>
  <si>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</si>
  <si>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</si>
  <si>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</si>
  <si>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</si>
  <si>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</si>
  <si>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</si>
  <si>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</si>
  <si>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</si>
  <si>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</si>
  <si>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</si>
  <si>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</si>
  <si>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</si>
  <si>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</si>
  <si>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</si>
  <si>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</si>
  <si>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</si>
  <si>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</si>
  <si>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</si>
  <si>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</si>
  <si>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</si>
  <si>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</si>
  <si>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</si>
  <si>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</si>
  <si>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</si>
  <si>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</si>
  <si>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</si>
  <si>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</si>
  <si>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</si>
  <si>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</si>
  <si>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</si>
  <si>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</si>
  <si>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</si>
  <si>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</si>
  <si>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</si>
  <si>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</si>
  <si>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</si>
  <si>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</si>
  <si>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</si>
  <si>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</si>
  <si>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</si>
  <si>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</si>
  <si>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</si>
  <si>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</si>
  <si>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</si>
  <si>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</si>
  <si>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</si>
  <si>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</si>
  <si>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</si>
  <si>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</si>
  <si>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</si>
  <si>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</si>
  <si>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</si>
  <si>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</si>
  <si>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</si>
  <si>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</si>
  <si>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</si>
  <si>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</si>
  <si>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</si>
  <si>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</si>
  <si>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</si>
  <si>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</si>
  <si>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</si>
  <si>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</si>
  <si>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</si>
  <si>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</si>
  <si>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</si>
  <si>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</si>
  <si>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</si>
  <si>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</si>
  <si>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</si>
  <si>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</si>
  <si>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</si>
  <si>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</si>
  <si>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</si>
  <si>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</si>
  <si>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</si>
  <si>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</si>
  <si>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</si>
  <si>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</si>
  <si>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</si>
  <si>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</si>
  <si>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</si>
  <si>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</si>
  <si>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</si>
  <si>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</si>
  <si>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</si>
  <si>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</si>
  <si>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</si>
  <si>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</si>
  <si>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</si>
  <si>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</si>
  <si>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</si>
  <si>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</si>
  <si>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</si>
  <si>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</si>
  <si>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</si>
  <si>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</si>
  <si>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</si>
  <si>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</si>
  <si>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</si>
  <si>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</si>
  <si>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</si>
  <si>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</si>
  <si>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</si>
  <si>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</si>
  <si>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</si>
  <si>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老朽化していく下水道施設に対し、効率的な点検・調査手法を確立し、状態の把握、評価及び中長期的な状態を予測しながら、改修や修繕を実施していきます。</t>
    <rPh sb="1" eb="4">
      <t>ロウキュウカ</t>
    </rPh>
    <rPh sb="8" eb="11">
      <t>ゲスイドウ</t>
    </rPh>
    <rPh sb="11" eb="13">
      <t>シセツ</t>
    </rPh>
    <rPh sb="14" eb="15">
      <t>タイ</t>
    </rPh>
    <rPh sb="17" eb="20">
      <t>コウリツテキ</t>
    </rPh>
    <rPh sb="21" eb="23">
      <t>テンケン</t>
    </rPh>
    <rPh sb="24" eb="26">
      <t>チョウサ</t>
    </rPh>
    <rPh sb="26" eb="28">
      <t>シュホウ</t>
    </rPh>
    <rPh sb="29" eb="31">
      <t>カクリツ</t>
    </rPh>
    <rPh sb="33" eb="35">
      <t>ジョウタイ</t>
    </rPh>
    <rPh sb="36" eb="38">
      <t>ハアク</t>
    </rPh>
    <rPh sb="39" eb="41">
      <t>ヒョウカ</t>
    </rPh>
    <rPh sb="41" eb="42">
      <t>オヨ</t>
    </rPh>
    <rPh sb="43" eb="47">
      <t>チュウチョウキテキ</t>
    </rPh>
    <rPh sb="48" eb="50">
      <t>ジョウタイ</t>
    </rPh>
    <rPh sb="51" eb="53">
      <t>ヨソク</t>
    </rPh>
    <rPh sb="58" eb="60">
      <t>カイシュウ</t>
    </rPh>
    <rPh sb="61" eb="63">
      <t>シュウゼン</t>
    </rPh>
    <rPh sb="64" eb="66">
      <t>ジッシ</t>
    </rPh>
    <phoneticPr fontId="4"/>
  </si>
  <si>
    <t>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1,818円／月（税抜）と全国平均よりも低いにもかかわらず、経常収支比率が100%を越え、収支が均衡しています。企業債の残高もほぼ類似団体平均となっており、これまで計画的に下水道施設整備が行われてきたと判断することができ、健全な経営状況となっています。
　今後は、下水道施設の耐震化を図るとともに老朽化に対し、計画的かつ効率的に維持管理していきます。</t>
    <rPh sb="192" eb="193">
      <t>ゼイ</t>
    </rPh>
    <rPh sb="193" eb="194">
      <t>ヌキ</t>
    </rPh>
    <rPh sb="225" eb="226">
      <t>コ</t>
    </rPh>
    <rPh sb="248" eb="250">
      <t>ルイジ</t>
    </rPh>
    <rPh sb="250" eb="252">
      <t>ダンタイ</t>
    </rPh>
    <rPh sb="252" eb="254">
      <t>ヘイキン</t>
    </rPh>
    <rPh sb="321" eb="324">
      <t>タイシンカ</t>
    </rPh>
    <rPh sb="325" eb="326">
      <t>ハカ</t>
    </rPh>
    <rPh sb="338" eb="341">
      <t>ケイカクテキ</t>
    </rPh>
    <rPh sb="343" eb="346">
      <t>コウリツテキ</t>
    </rPh>
    <rPh sb="347" eb="349">
      <t>イジ</t>
    </rPh>
    <rPh sb="349" eb="351">
      <t>カンリ</t>
    </rPh>
    <phoneticPr fontId="4"/>
  </si>
  <si>
    <t>　近年頻発している集中豪雨や局地的大雨に備え、雨水排水のための施設整備は継続的に行う必要があるものの、汚水排水のための整備はほぼ終わり、今後は耐震化対策や老朽化対策として下水道施設の維持管理・更新を計画的に行っていく必要があります。
　そのためにも、財政シミュレーション等を継続的に行い、検証してまいります。</t>
    <rPh sb="71" eb="74">
      <t>タイシンカ</t>
    </rPh>
    <rPh sb="74" eb="76">
      <t>タイサク</t>
    </rPh>
    <rPh sb="137" eb="140">
      <t>ケイゾクテキ</t>
    </rPh>
    <rPh sb="141" eb="142">
      <t>オコナ</t>
    </rPh>
    <rPh sb="144" eb="146">
      <t>ケンショウ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</si>
</sst>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EB-4B9E-8E91-D680588257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0.39</c:v>
                </c:pt>
                <c:pt idx="2">
                  <c:v>0.43</c:v>
                </c:pt>
                <c:pt idx="3">
                  <c:v>0.39</c:v>
                </c:pt>
                <c:pt idx="4">
                  <c:v>0.41</c:v>
                </c:pt>
              </c:numCache>
            </c:numRef>
          </c:val>
          <c:smooth val="0"/>
          <c:extLst>
            <c:ext xmlns:c16="http://schemas.microsoft.com/office/drawing/2014/chart" uri="{C3380CC4-5D6E-409C-BE32-E72D297353CC}">
              <c16:uniqueId val="{00000001-04EB-4B9E-8E91-D680588257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F6-443E-8B96-690397F797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58.79</c:v>
                </c:pt>
                <c:pt idx="1">
                  <c:v>59.16</c:v>
                </c:pt>
                <c:pt idx="2">
                  <c:v>59.44</c:v>
                </c:pt>
                <c:pt idx="3">
                  <c:v>57.38</c:v>
                </c:pt>
                <c:pt idx="4">
                  <c:v>58.09</c:v>
                </c:pt>
              </c:numCache>
            </c:numRef>
          </c:val>
          <c:smooth val="0"/>
          <c:extLst>
            <c:ext xmlns:c16="http://schemas.microsoft.com/office/drawing/2014/chart" uri="{C3380CC4-5D6E-409C-BE32-E72D297353CC}">
              <c16:uniqueId val="{00000001-35F6-443E-8B96-690397F797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98.73</c:v>
                </c:pt>
                <c:pt idx="1">
                  <c:v>99</c:v>
                </c:pt>
                <c:pt idx="2">
                  <c:v>99.06</c:v>
                </c:pt>
                <c:pt idx="3">
                  <c:v>99.05</c:v>
                </c:pt>
                <c:pt idx="4">
                  <c:v>99.14</c:v>
                </c:pt>
              </c:numCache>
            </c:numRef>
          </c:val>
          <c:extLst>
            <c:ext xmlns:c16="http://schemas.microsoft.com/office/drawing/2014/chart" uri="{C3380CC4-5D6E-409C-BE32-E72D297353CC}">
              <c16:uniqueId val="{00000000-1FE1-42CC-977D-2099607A0C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98.76</c:v>
                </c:pt>
                <c:pt idx="1">
                  <c:v>98.86</c:v>
                </c:pt>
                <c:pt idx="2">
                  <c:v>98.9</c:v>
                </c:pt>
                <c:pt idx="3">
                  <c:v>98.98</c:v>
                </c:pt>
                <c:pt idx="4">
                  <c:v>99.01</c:v>
                </c:pt>
              </c:numCache>
            </c:numRef>
          </c:val>
          <c:smooth val="0"/>
          <c:extLst>
            <c:ext xmlns:c16="http://schemas.microsoft.com/office/drawing/2014/chart" uri="{C3380CC4-5D6E-409C-BE32-E72D297353CC}">
              <c16:uniqueId val="{00000001-1FE1-42CC-977D-2099607A0C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102.44</c:v>
                </c:pt>
                <c:pt idx="1">
                  <c:v>104.62</c:v>
                </c:pt>
                <c:pt idx="2">
                  <c:v>108.7</c:v>
                </c:pt>
                <c:pt idx="3">
                  <c:v>110.16</c:v>
                </c:pt>
                <c:pt idx="4">
                  <c:v>107.63</c:v>
                </c:pt>
              </c:numCache>
            </c:numRef>
          </c:val>
          <c:extLst>
            <c:ext xmlns:c16="http://schemas.microsoft.com/office/drawing/2014/chart" uri="{C3380CC4-5D6E-409C-BE32-E72D297353CC}">
              <c16:uniqueId val="{00000000-7879-46E0-AB44-CC3567EADE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108.59</c:v>
                </c:pt>
                <c:pt idx="1">
                  <c:v>109.1</c:v>
                </c:pt>
                <c:pt idx="2">
                  <c:v>109.39</c:v>
                </c:pt>
                <c:pt idx="3">
                  <c:v>109.5</c:v>
                </c:pt>
                <c:pt idx="4">
                  <c:v>108.24</c:v>
                </c:pt>
              </c:numCache>
            </c:numRef>
          </c:val>
          <c:smooth val="0"/>
          <c:extLst>
            <c:ext xmlns:c16="http://schemas.microsoft.com/office/drawing/2014/chart" uri="{C3380CC4-5D6E-409C-BE32-E72D297353CC}">
              <c16:uniqueId val="{00000001-7879-46E0-AB44-CC3567EADE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9.08</c:v>
                </c:pt>
                <c:pt idx="1">
                  <c:v>11.97</c:v>
                </c:pt>
                <c:pt idx="2">
                  <c:v>14.7</c:v>
                </c:pt>
                <c:pt idx="3">
                  <c:v>17.34</c:v>
                </c:pt>
                <c:pt idx="4">
                  <c:v>19.93</c:v>
                </c:pt>
              </c:numCache>
            </c:numRef>
          </c:val>
          <c:extLst>
            <c:ext xmlns:c16="http://schemas.microsoft.com/office/drawing/2014/chart" uri="{C3380CC4-5D6E-409C-BE32-E72D297353CC}">
              <c16:uniqueId val="{00000000-80C8-4B9D-A936-C24FA76A9C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43.2</c:v>
                </c:pt>
                <c:pt idx="1">
                  <c:v>44.55</c:v>
                </c:pt>
                <c:pt idx="2">
                  <c:v>45.79</c:v>
                </c:pt>
                <c:pt idx="3">
                  <c:v>47.06</c:v>
                </c:pt>
                <c:pt idx="4">
                  <c:v>48.25</c:v>
                </c:pt>
              </c:numCache>
            </c:numRef>
          </c:val>
          <c:smooth val="0"/>
          <c:extLst>
            <c:ext xmlns:c16="http://schemas.microsoft.com/office/drawing/2014/chart" uri="{C3380CC4-5D6E-409C-BE32-E72D297353CC}">
              <c16:uniqueId val="{00000001-80C8-4B9D-A936-C24FA76A9C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quot;-&quot;">
                  <c:v>7.0000000000000007E-2</c:v>
                </c:pt>
                <c:pt idx="3" formatCode="#,##0.00;&quot;△&quot;#,##0.00;&quot;-&quot;">
                  <c:v>0.59</c:v>
                </c:pt>
                <c:pt idx="4" formatCode="#,##0.00;&quot;△&quot;#,##0.00;&quot;-&quot;">
                  <c:v>1.48</c:v>
                </c:pt>
              </c:numCache>
            </c:numRef>
          </c:val>
          <c:extLst>
            <c:ext xmlns:c16="http://schemas.microsoft.com/office/drawing/2014/chart" uri="{C3380CC4-5D6E-409C-BE32-E72D297353CC}">
              <c16:uniqueId val="{00000000-CF22-416A-96DA-F12A8106DF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7.39</c:v>
                </c:pt>
                <c:pt idx="1">
                  <c:v>8.25</c:v>
                </c:pt>
                <c:pt idx="2">
                  <c:v>9</c:v>
                </c:pt>
                <c:pt idx="3">
                  <c:v>9.6300000000000008</c:v>
                </c:pt>
                <c:pt idx="4">
                  <c:v>10.76</c:v>
                </c:pt>
              </c:numCache>
            </c:numRef>
          </c:val>
          <c:smooth val="0"/>
          <c:extLst>
            <c:ext xmlns:c16="http://schemas.microsoft.com/office/drawing/2014/chart" uri="{C3380CC4-5D6E-409C-BE32-E72D297353CC}">
              <c16:uniqueId val="{00000001-CF22-416A-96DA-F12A8106DF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99-40C4-9EF8-39DD29A014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0.54</c:v>
                </c:pt>
                <c:pt idx="1">
                  <c:v>0.36</c:v>
                </c:pt>
                <c:pt idx="2">
                  <c:v>0.22</c:v>
                </c:pt>
                <c:pt idx="3">
                  <c:v>0.01</c:v>
                </c:pt>
                <c:pt idx="4" formatCode="#,##0.00;&quot;△&quot;#,##0.00">
                  <c:v>0</c:v>
                </c:pt>
              </c:numCache>
            </c:numRef>
          </c:val>
          <c:smooth val="0"/>
          <c:extLst>
            <c:ext xmlns:c16="http://schemas.microsoft.com/office/drawing/2014/chart" uri="{C3380CC4-5D6E-409C-BE32-E72D297353CC}">
              <c16:uniqueId val="{00000001-9F99-40C4-9EF8-39DD29A014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28.15</c:v>
                </c:pt>
                <c:pt idx="1">
                  <c:v>33.39</c:v>
                </c:pt>
                <c:pt idx="2">
                  <c:v>47.84</c:v>
                </c:pt>
                <c:pt idx="3">
                  <c:v>64.47</c:v>
                </c:pt>
                <c:pt idx="4">
                  <c:v>68.260000000000005</c:v>
                </c:pt>
              </c:numCache>
            </c:numRef>
          </c:val>
          <c:extLst>
            <c:ext xmlns:c16="http://schemas.microsoft.com/office/drawing/2014/chart" uri="{C3380CC4-5D6E-409C-BE32-E72D297353CC}">
              <c16:uniqueId val="{00000000-D767-4CBA-B0B1-C5060F0118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56.18</c:v>
                </c:pt>
                <c:pt idx="1">
                  <c:v>59.45</c:v>
                </c:pt>
                <c:pt idx="2">
                  <c:v>64.94</c:v>
                </c:pt>
                <c:pt idx="3">
                  <c:v>70.08</c:v>
                </c:pt>
                <c:pt idx="4">
                  <c:v>72.92</c:v>
                </c:pt>
              </c:numCache>
            </c:numRef>
          </c:val>
          <c:smooth val="0"/>
          <c:extLst>
            <c:ext xmlns:c16="http://schemas.microsoft.com/office/drawing/2014/chart" uri="{C3380CC4-5D6E-409C-BE32-E72D297353CC}">
              <c16:uniqueId val="{00000001-D767-4CBA-B0B1-C5060F0118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632.02</c:v>
                </c:pt>
                <c:pt idx="1">
                  <c:v>594.07000000000005</c:v>
                </c:pt>
                <c:pt idx="2">
                  <c:v>562.84</c:v>
                </c:pt>
                <c:pt idx="3">
                  <c:v>542.30999999999995</c:v>
                </c:pt>
                <c:pt idx="4">
                  <c:v>534.84</c:v>
                </c:pt>
              </c:numCache>
            </c:numRef>
          </c:val>
          <c:extLst>
            <c:ext xmlns:c16="http://schemas.microsoft.com/office/drawing/2014/chart" uri="{C3380CC4-5D6E-409C-BE32-E72D297353CC}">
              <c16:uniqueId val="{00000000-5697-46F7-9CC2-B7D0F9C981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594.09</c:v>
                </c:pt>
                <c:pt idx="1">
                  <c:v>576.02</c:v>
                </c:pt>
                <c:pt idx="2">
                  <c:v>549.48</c:v>
                </c:pt>
                <c:pt idx="3">
                  <c:v>537.13</c:v>
                </c:pt>
                <c:pt idx="4">
                  <c:v>531.38</c:v>
                </c:pt>
              </c:numCache>
            </c:numRef>
          </c:val>
          <c:smooth val="0"/>
          <c:extLst>
            <c:ext xmlns:c16="http://schemas.microsoft.com/office/drawing/2014/chart" uri="{C3380CC4-5D6E-409C-BE32-E72D297353CC}">
              <c16:uniqueId val="{00000001-5697-46F7-9CC2-B7D0F9C981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100.19</c:v>
                </c:pt>
                <c:pt idx="1">
                  <c:v>103.22</c:v>
                </c:pt>
                <c:pt idx="2">
                  <c:v>109.73</c:v>
                </c:pt>
                <c:pt idx="3">
                  <c:v>111.33</c:v>
                </c:pt>
                <c:pt idx="4">
                  <c:v>107.1</c:v>
                </c:pt>
              </c:numCache>
            </c:numRef>
          </c:val>
          <c:extLst>
            <c:ext xmlns:c16="http://schemas.microsoft.com/office/drawing/2014/chart" uri="{C3380CC4-5D6E-409C-BE32-E72D297353CC}">
              <c16:uniqueId val="{00000000-D509-4182-841E-D611FD146B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114.03</c:v>
                </c:pt>
                <c:pt idx="1">
                  <c:v>113.34</c:v>
                </c:pt>
                <c:pt idx="2">
                  <c:v>113.83</c:v>
                </c:pt>
                <c:pt idx="3">
                  <c:v>112.43</c:v>
                </c:pt>
                <c:pt idx="4">
                  <c:v>110.92</c:v>
                </c:pt>
              </c:numCache>
            </c:numRef>
          </c:val>
          <c:smooth val="0"/>
          <c:extLst>
            <c:ext xmlns:c16="http://schemas.microsoft.com/office/drawing/2014/chart" uri="{C3380CC4-5D6E-409C-BE32-E72D297353CC}">
              <c16:uniqueId val="{00000001-D509-4182-841E-D611FD146B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117.67</c:v>
                </c:pt>
                <c:pt idx="1">
                  <c:v>114.35</c:v>
                </c:pt>
                <c:pt idx="2">
                  <c:v>107.95</c:v>
                </c:pt>
                <c:pt idx="3">
                  <c:v>106.74</c:v>
                </c:pt>
                <c:pt idx="4">
                  <c:v>110.16</c:v>
                </c:pt>
              </c:numCache>
            </c:numRef>
          </c:val>
          <c:extLst>
            <c:ext xmlns:c16="http://schemas.microsoft.com/office/drawing/2014/chart" uri="{C3380CC4-5D6E-409C-BE32-E72D297353CC}">
              <c16:uniqueId val="{00000000-2E29-46BD-A5F2-4EC14B230C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116.93</c:v>
                </c:pt>
                <c:pt idx="1">
                  <c:v>117.4</c:v>
                </c:pt>
                <c:pt idx="2">
                  <c:v>116.87</c:v>
                </c:pt>
                <c:pt idx="3">
                  <c:v>118.55</c:v>
                </c:pt>
                <c:pt idx="4">
                  <c:v>119.33</c:v>
                </c:pt>
              </c:numCache>
            </c:numRef>
          </c:val>
          <c:smooth val="0"/>
          <c:extLst>
            <c:ext xmlns:c16="http://schemas.microsoft.com/office/drawing/2014/chart" uri="{C3380CC4-5D6E-409C-BE32-E72D297353CC}">
              <c16:uniqueId val="{00000001-2E29-46BD-A5F2-4EC14B230C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相模原市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tr">
        <f>データ!$M$6</f>
        <v>非設置</v>
      </c>
      <c r="AE8" s="50"/>
      <c r="AF8" s="50"/>
      <c r="AG8" s="50"/>
      <c r="AH8" s="50"/>
      <c r="AI8" s="50"/>
      <c r="AJ8" s="50"/>
      <c r="AK8" s="3"/>
      <c r="AL8" s="51">
        <f>データ!S6</f>
        <v>718300</v>
      </c>
      <c r="AM8" s="51"/>
      <c r="AN8" s="51"/>
      <c r="AO8" s="51"/>
      <c r="AP8" s="51"/>
      <c r="AQ8" s="51"/>
      <c r="AR8" s="51"/>
      <c r="AS8" s="51"/>
      <c r="AT8" s="46">
        <f>データ!T6</f>
        <v>328.91</v>
      </c>
      <c r="AU8" s="46"/>
      <c r="AV8" s="46"/>
      <c r="AW8" s="46"/>
      <c r="AX8" s="46"/>
      <c r="AY8" s="46"/>
      <c r="AZ8" s="46"/>
      <c r="BA8" s="46"/>
      <c r="BB8" s="46">
        <f>データ!U6</f>
        <v>2183.88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66.36</v>
      </c>
      <c r="J10" s="46"/>
      <c r="K10" s="46"/>
      <c r="L10" s="46"/>
      <c r="M10" s="46"/>
      <c r="N10" s="46"/>
      <c r="O10" s="46"/>
      <c r="P10" s="46">
        <f>データ!P6</f>
        <v>96.89</v>
      </c>
      <c r="Q10" s="46"/>
      <c r="R10" s="46"/>
      <c r="S10" s="46"/>
      <c r="T10" s="46"/>
      <c r="U10" s="46"/>
      <c r="V10" s="46"/>
      <c r="W10" s="46">
        <f>データ!Q6</f>
        <v>89.51</v>
      </c>
      <c r="X10" s="46"/>
      <c r="Y10" s="46"/>
      <c r="Z10" s="46"/>
      <c r="AA10" s="46"/>
      <c r="AB10" s="46"/>
      <c r="AC10" s="46"/>
      <c r="AD10" s="51">
        <f>データ!R6</f>
        <v>2036</v>
      </c>
      <c r="AE10" s="51"/>
      <c r="AF10" s="51"/>
      <c r="AG10" s="51"/>
      <c r="AH10" s="51"/>
      <c r="AI10" s="51"/>
      <c r="AJ10" s="51"/>
      <c r="AK10" s="2"/>
      <c r="AL10" s="51">
        <f>データ!V6</f>
        <v>695457</v>
      </c>
      <c r="AM10" s="51"/>
      <c r="AN10" s="51"/>
      <c r="AO10" s="51"/>
      <c r="AP10" s="51"/>
      <c r="AQ10" s="51"/>
      <c r="AR10" s="51"/>
      <c r="AS10" s="51"/>
      <c r="AT10" s="46">
        <f>データ!W6</f>
        <v>76.91</v>
      </c>
      <c r="AU10" s="46"/>
      <c r="AV10" s="46"/>
      <c r="AW10" s="46"/>
      <c r="AX10" s="46"/>
      <c r="AY10" s="46"/>
      <c r="AZ10" s="46"/>
      <c r="BA10" s="46"/>
      <c r="BB10" s="46">
        <f>データ!X6</f>
        <v>9042.48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qJmOOHVJXHzX6BRy+k0x9Wn34gAPkP7VP6tztTrbOpeGRdRY68kUTq9lLUmuaoBWwA1D1+Aae/m1OXuANy//mw==" saltValue="c2Q6T0idbK8OrckVPcBMO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141500</v>
      </c>
      <c r="D6" s="33">
        <f t="shared" si="3"/>
        <v>46</v>
      </c>
      <c r="E6" s="33">
        <f t="shared" si="3"/>
        <v>17</v>
      </c>
      <c r="F6" s="33">
        <f t="shared" si="3"/>
        <v>1</v>
      </c>
      <c r="G6" s="33">
        <f t="shared" si="3"/>
        <v>0</v>
      </c>
      <c r="H6" s="33" t="str">
        <f t="shared" si="3"/>
        <v>神奈川県　相模原市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66.36</v>
      </c>
      <c r="P6" s="34">
        <f t="shared" si="3"/>
        <v>96.89</v>
      </c>
      <c r="Q6" s="34">
        <f t="shared" si="3"/>
        <v>89.51</v>
      </c>
      <c r="R6" s="34">
        <f t="shared" si="3"/>
        <v>2036</v>
      </c>
      <c r="S6" s="34">
        <f t="shared" si="3"/>
        <v>718300</v>
      </c>
      <c r="T6" s="34">
        <f t="shared" si="3"/>
        <v>328.91</v>
      </c>
      <c r="U6" s="34">
        <f t="shared" si="3"/>
        <v>2183.88</v>
      </c>
      <c r="V6" s="34">
        <f t="shared" si="3"/>
        <v>695457</v>
      </c>
      <c r="W6" s="34">
        <f t="shared" si="3"/>
        <v>76.91</v>
      </c>
      <c r="X6" s="34">
        <f t="shared" si="3"/>
        <v>9042.48</v>
      </c>
      <c r="Y6" s="35">
        <f>IF(Y7="",NA(),Y7)</f>
        <v>102.44</v>
      </c>
      <c r="Z6" s="35">
        <f t="shared" ref="Z6:AH6" si="4">IF(Z7="",NA(),Z7)</f>
        <v>104.62</v>
      </c>
      <c r="AA6" s="35">
        <f t="shared" si="4"/>
        <v>108.7</v>
      </c>
      <c r="AB6" s="35">
        <f t="shared" si="4"/>
        <v>110.16</v>
      </c>
      <c r="AC6" s="35">
        <f t="shared" si="4"/>
        <v>107.63</v>
      </c>
      <c r="AD6" s="35">
        <f t="shared" si="4"/>
        <v>108.59</v>
      </c>
      <c r="AE6" s="35">
        <f t="shared" si="4"/>
        <v>109.1</v>
      </c>
      <c r="AF6" s="35">
        <f t="shared" si="4"/>
        <v>109.39</v>
      </c>
      <c r="AG6" s="35">
        <f t="shared" si="4"/>
        <v>109.5</v>
      </c>
      <c r="AH6" s="35">
        <f t="shared" si="4"/>
        <v>108.24</v>
      </c>
      <c r="AI6" s="34" t="str">
        <f>IF(AI7="","",IF(AI7="-","【-】","【"&amp;SUBSTITUTE(TEXT(AI7,"#,##0.00"),"-","△")&amp;"】"))</f>
        <v>【108.07】</v>
      </c>
      <c r="AJ6" s="34">
        <f>IF(AJ7="",NA(),AJ7)</f>
        <v>0</v>
      </c>
      <c r="AK6" s="34">
        <f t="shared" ref="AK6:AS6" si="5">IF(AK7="",NA(),AK7)</f>
        <v>0</v>
      </c>
      <c r="AL6" s="34">
        <f t="shared" si="5"/>
        <v>0</v>
      </c>
      <c r="AM6" s="34">
        <f t="shared" si="5"/>
        <v>0</v>
      </c>
      <c r="AN6" s="34">
        <f t="shared" si="5"/>
        <v>0</v>
      </c>
      <c r="AO6" s="35">
        <f t="shared" si="5"/>
        <v>0.54</v>
      </c>
      <c r="AP6" s="35">
        <f t="shared" si="5"/>
        <v>0.36</v>
      </c>
      <c r="AQ6" s="35">
        <f t="shared" si="5"/>
        <v>0.22</v>
      </c>
      <c r="AR6" s="35">
        <f t="shared" si="5"/>
        <v>0.01</v>
      </c>
      <c r="AS6" s="34">
        <f t="shared" si="5"/>
        <v>0</v>
      </c>
      <c r="AT6" s="34" t="str">
        <f>IF(AT7="","",IF(AT7="-","【-】","【"&amp;SUBSTITUTE(TEXT(AT7,"#,##0.00"),"-","△")&amp;"】"))</f>
        <v>【3.09】</v>
      </c>
      <c r="AU6" s="35">
        <f>IF(AU7="",NA(),AU7)</f>
        <v>28.15</v>
      </c>
      <c r="AV6" s="35">
        <f t="shared" ref="AV6:BD6" si="6">IF(AV7="",NA(),AV7)</f>
        <v>33.39</v>
      </c>
      <c r="AW6" s="35">
        <f t="shared" si="6"/>
        <v>47.84</v>
      </c>
      <c r="AX6" s="35">
        <f t="shared" si="6"/>
        <v>64.47</v>
      </c>
      <c r="AY6" s="35">
        <f t="shared" si="6"/>
        <v>68.260000000000005</v>
      </c>
      <c r="AZ6" s="35">
        <f t="shared" si="6"/>
        <v>56.18</v>
      </c>
      <c r="BA6" s="35">
        <f t="shared" si="6"/>
        <v>59.45</v>
      </c>
      <c r="BB6" s="35">
        <f t="shared" si="6"/>
        <v>64.94</v>
      </c>
      <c r="BC6" s="35">
        <f t="shared" si="6"/>
        <v>70.08</v>
      </c>
      <c r="BD6" s="35">
        <f t="shared" si="6"/>
        <v>72.92</v>
      </c>
      <c r="BE6" s="34" t="str">
        <f>IF(BE7="","",IF(BE7="-","【-】","【"&amp;SUBSTITUTE(TEXT(BE7,"#,##0.00"),"-","△")&amp;"】"))</f>
        <v>【69.54】</v>
      </c>
      <c r="BF6" s="35">
        <f>IF(BF7="",NA(),BF7)</f>
        <v>632.02</v>
      </c>
      <c r="BG6" s="35">
        <f t="shared" ref="BG6:BO6" si="7">IF(BG7="",NA(),BG7)</f>
        <v>594.07000000000005</v>
      </c>
      <c r="BH6" s="35">
        <f t="shared" si="7"/>
        <v>562.84</v>
      </c>
      <c r="BI6" s="35">
        <f t="shared" si="7"/>
        <v>542.30999999999995</v>
      </c>
      <c r="BJ6" s="35">
        <f t="shared" si="7"/>
        <v>534.84</v>
      </c>
      <c r="BK6" s="35">
        <f t="shared" si="7"/>
        <v>594.09</v>
      </c>
      <c r="BL6" s="35">
        <f t="shared" si="7"/>
        <v>576.02</v>
      </c>
      <c r="BM6" s="35">
        <f t="shared" si="7"/>
        <v>549.48</v>
      </c>
      <c r="BN6" s="35">
        <f t="shared" si="7"/>
        <v>537.13</v>
      </c>
      <c r="BO6" s="35">
        <f t="shared" si="7"/>
        <v>531.38</v>
      </c>
      <c r="BP6" s="34" t="str">
        <f>IF(BP7="","",IF(BP7="-","【-】","【"&amp;SUBSTITUTE(TEXT(BP7,"#,##0.00"),"-","△")&amp;"】"))</f>
        <v>【682.51】</v>
      </c>
      <c r="BQ6" s="35">
        <f>IF(BQ7="",NA(),BQ7)</f>
        <v>100.19</v>
      </c>
      <c r="BR6" s="35">
        <f t="shared" ref="BR6:BZ6" si="8">IF(BR7="",NA(),BR7)</f>
        <v>103.22</v>
      </c>
      <c r="BS6" s="35">
        <f t="shared" si="8"/>
        <v>109.73</v>
      </c>
      <c r="BT6" s="35">
        <f t="shared" si="8"/>
        <v>111.33</v>
      </c>
      <c r="BU6" s="35">
        <f t="shared" si="8"/>
        <v>107.1</v>
      </c>
      <c r="BV6" s="35">
        <f t="shared" si="8"/>
        <v>114.03</v>
      </c>
      <c r="BW6" s="35">
        <f t="shared" si="8"/>
        <v>113.34</v>
      </c>
      <c r="BX6" s="35">
        <f t="shared" si="8"/>
        <v>113.83</v>
      </c>
      <c r="BY6" s="35">
        <f t="shared" si="8"/>
        <v>112.43</v>
      </c>
      <c r="BZ6" s="35">
        <f t="shared" si="8"/>
        <v>110.92</v>
      </c>
      <c r="CA6" s="34" t="str">
        <f>IF(CA7="","",IF(CA7="-","【-】","【"&amp;SUBSTITUTE(TEXT(CA7,"#,##0.00"),"-","△")&amp;"】"))</f>
        <v>【100.34】</v>
      </c>
      <c r="CB6" s="35">
        <f>IF(CB7="",NA(),CB7)</f>
        <v>117.67</v>
      </c>
      <c r="CC6" s="35">
        <f t="shared" ref="CC6:CK6" si="9">IF(CC7="",NA(),CC7)</f>
        <v>114.35</v>
      </c>
      <c r="CD6" s="35">
        <f t="shared" si="9"/>
        <v>107.95</v>
      </c>
      <c r="CE6" s="35">
        <f t="shared" si="9"/>
        <v>106.74</v>
      </c>
      <c r="CF6" s="35">
        <f t="shared" si="9"/>
        <v>110.16</v>
      </c>
      <c r="CG6" s="35">
        <f t="shared" si="9"/>
        <v>116.93</v>
      </c>
      <c r="CH6" s="35">
        <f t="shared" si="9"/>
        <v>117.4</v>
      </c>
      <c r="CI6" s="35">
        <f t="shared" si="9"/>
        <v>116.87</v>
      </c>
      <c r="CJ6" s="35">
        <f t="shared" si="9"/>
        <v>118.55</v>
      </c>
      <c r="CK6" s="35">
        <f t="shared" si="9"/>
        <v>119.33</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58.79</v>
      </c>
      <c r="CS6" s="35">
        <f t="shared" si="10"/>
        <v>59.16</v>
      </c>
      <c r="CT6" s="35">
        <f t="shared" si="10"/>
        <v>59.44</v>
      </c>
      <c r="CU6" s="35">
        <f t="shared" si="10"/>
        <v>57.38</v>
      </c>
      <c r="CV6" s="35">
        <f t="shared" si="10"/>
        <v>58.09</v>
      </c>
      <c r="CW6" s="34" t="str">
        <f>IF(CW7="","",IF(CW7="-","【-】","【"&amp;SUBSTITUTE(TEXT(CW7,"#,##0.00"),"-","△")&amp;"】"))</f>
        <v>【59.64】</v>
      </c>
      <c r="CX6" s="35">
        <f>IF(CX7="",NA(),CX7)</f>
        <v>98.73</v>
      </c>
      <c r="CY6" s="35">
        <f t="shared" ref="CY6:DG6" si="11">IF(CY7="",NA(),CY7)</f>
        <v>99</v>
      </c>
      <c r="CZ6" s="35">
        <f t="shared" si="11"/>
        <v>99.06</v>
      </c>
      <c r="DA6" s="35">
        <f t="shared" si="11"/>
        <v>99.05</v>
      </c>
      <c r="DB6" s="35">
        <f t="shared" si="11"/>
        <v>99.14</v>
      </c>
      <c r="DC6" s="35">
        <f t="shared" si="11"/>
        <v>98.76</v>
      </c>
      <c r="DD6" s="35">
        <f t="shared" si="11"/>
        <v>98.86</v>
      </c>
      <c r="DE6" s="35">
        <f t="shared" si="11"/>
        <v>98.9</v>
      </c>
      <c r="DF6" s="35">
        <f t="shared" si="11"/>
        <v>98.98</v>
      </c>
      <c r="DG6" s="35">
        <f t="shared" si="11"/>
        <v>99.01</v>
      </c>
      <c r="DH6" s="34" t="str">
        <f>IF(DH7="","",IF(DH7="-","【-】","【"&amp;SUBSTITUTE(TEXT(DH7,"#,##0.00"),"-","△")&amp;"】"))</f>
        <v>【95.35】</v>
      </c>
      <c r="DI6" s="35">
        <f>IF(DI7="",NA(),DI7)</f>
        <v>9.08</v>
      </c>
      <c r="DJ6" s="35">
        <f t="shared" ref="DJ6:DR6" si="12">IF(DJ7="",NA(),DJ7)</f>
        <v>11.97</v>
      </c>
      <c r="DK6" s="35">
        <f t="shared" si="12"/>
        <v>14.7</v>
      </c>
      <c r="DL6" s="35">
        <f t="shared" si="12"/>
        <v>17.34</v>
      </c>
      <c r="DM6" s="35">
        <f t="shared" si="12"/>
        <v>19.93</v>
      </c>
      <c r="DN6" s="35">
        <f t="shared" si="12"/>
        <v>43.2</v>
      </c>
      <c r="DO6" s="35">
        <f t="shared" si="12"/>
        <v>44.55</v>
      </c>
      <c r="DP6" s="35">
        <f t="shared" si="12"/>
        <v>45.79</v>
      </c>
      <c r="DQ6" s="35">
        <f t="shared" si="12"/>
        <v>47.06</v>
      </c>
      <c r="DR6" s="35">
        <f t="shared" si="12"/>
        <v>48.25</v>
      </c>
      <c r="DS6" s="34" t="str">
        <f>IF(DS7="","",IF(DS7="-","【-】","【"&amp;SUBSTITUTE(TEXT(DS7,"#,##0.00"),"-","△")&amp;"】"))</f>
        <v>【38.57】</v>
      </c>
      <c r="DT6" s="34">
        <f>IF(DT7="",NA(),DT7)</f>
        <v>0</v>
      </c>
      <c r="DU6" s="34">
        <f t="shared" ref="DU6:EC6" si="13">IF(DU7="",NA(),DU7)</f>
        <v>0</v>
      </c>
      <c r="DV6" s="35">
        <f t="shared" si="13"/>
        <v>7.0000000000000007E-2</v>
      </c>
      <c r="DW6" s="35">
        <f t="shared" si="13"/>
        <v>0.59</v>
      </c>
      <c r="DX6" s="35">
        <f t="shared" si="13"/>
        <v>1.48</v>
      </c>
      <c r="DY6" s="35">
        <f t="shared" si="13"/>
        <v>7.39</v>
      </c>
      <c r="DZ6" s="35">
        <f t="shared" si="13"/>
        <v>8.25</v>
      </c>
      <c r="EA6" s="35">
        <f t="shared" si="13"/>
        <v>9</v>
      </c>
      <c r="EB6" s="35">
        <f t="shared" si="13"/>
        <v>9.6300000000000008</v>
      </c>
      <c r="EC6" s="35">
        <f t="shared" si="13"/>
        <v>10.76</v>
      </c>
      <c r="ED6" s="34" t="str">
        <f>IF(ED7="","",IF(ED7="-","【-】","【"&amp;SUBSTITUTE(TEXT(ED7,"#,##0.00"),"-","△")&amp;"】"))</f>
        <v>【5.90】</v>
      </c>
      <c r="EE6" s="34">
        <f>IF(EE7="",NA(),EE7)</f>
        <v>0</v>
      </c>
      <c r="EF6" s="34">
        <f t="shared" ref="EF6:EN6" si="14">IF(EF7="",NA(),EF7)</f>
        <v>0</v>
      </c>
      <c r="EG6" s="34">
        <f t="shared" si="14"/>
        <v>0</v>
      </c>
      <c r="EH6" s="34">
        <f t="shared" si="14"/>
        <v>0</v>
      </c>
      <c r="EI6" s="34">
        <f t="shared" si="14"/>
        <v>0</v>
      </c>
      <c r="EJ6" s="35">
        <f t="shared" si="14"/>
        <v>0.35</v>
      </c>
      <c r="EK6" s="35">
        <f t="shared" si="14"/>
        <v>0.39</v>
      </c>
      <c r="EL6" s="35">
        <f t="shared" si="14"/>
        <v>0.43</v>
      </c>
      <c r="EM6" s="35">
        <f t="shared" si="14"/>
        <v>0.39</v>
      </c>
      <c r="EN6" s="35">
        <f t="shared" si="14"/>
        <v>0.41</v>
      </c>
      <c r="EO6" s="34" t="str">
        <f>IF(EO7="","",IF(EO7="-","【-】","【"&amp;SUBSTITUTE(TEXT(EO7,"#,##0.00"),"-","△")&amp;"】"))</f>
        <v>【0.22】</v>
      </c>
    </row>
    <row r="7" spans="1:148" s="36" customFormat="1" x14ac:dyDescent="0.15">
      <c r="A7" s="28"/>
      <c r="B7" s="37">
        <v>2019</v>
      </c>
      <c r="C7" s="37">
        <v>141500</v>
      </c>
      <c r="D7" s="37">
        <v>46</v>
      </c>
      <c r="E7" s="37">
        <v>17</v>
      </c>
      <c r="F7" s="37">
        <v>1</v>
      </c>
      <c r="G7" s="37">
        <v>0</v>
      </c>
      <c r="H7" s="37" t="s">
        <v>96</v>
      </c>
      <c r="I7" s="37" t="s">
        <v>97</v>
      </c>
      <c r="J7" s="37" t="s">
        <v>98</v>
      </c>
      <c r="K7" s="37" t="s">
        <v>99</v>
      </c>
      <c r="L7" s="37" t="s">
        <v>100</v>
      </c>
      <c r="M7" s="37" t="s">
        <v>101</v>
      </c>
      <c r="N7" s="38" t="s">
        <v>102</v>
      </c>
      <c r="O7" s="38">
        <v>66.36</v>
      </c>
      <c r="P7" s="38">
        <v>96.89</v>
      </c>
      <c r="Q7" s="38">
        <v>89.51</v>
      </c>
      <c r="R7" s="38">
        <v>2036</v>
      </c>
      <c r="S7" s="38">
        <v>718300</v>
      </c>
      <c r="T7" s="38">
        <v>328.91</v>
      </c>
      <c r="U7" s="38">
        <v>2183.88</v>
      </c>
      <c r="V7" s="38">
        <v>695457</v>
      </c>
      <c r="W7" s="38">
        <v>76.91</v>
      </c>
      <c r="X7" s="38">
        <v>9042.48</v>
      </c>
      <c r="Y7" s="38">
        <v>102.44</v>
      </c>
      <c r="Z7" s="38">
        <v>104.62</v>
      </c>
      <c r="AA7" s="38">
        <v>108.7</v>
      </c>
      <c r="AB7" s="38">
        <v>110.16</v>
      </c>
      <c r="AC7" s="38">
        <v>107.63</v>
      </c>
      <c r="AD7" s="38">
        <v>108.59</v>
      </c>
      <c r="AE7" s="38">
        <v>109.1</v>
      </c>
      <c r="AF7" s="38">
        <v>109.39</v>
      </c>
      <c r="AG7" s="38">
        <v>109.5</v>
      </c>
      <c r="AH7" s="38">
        <v>108.24</v>
      </c>
      <c r="AI7" s="38">
        <v>108.07</v>
      </c>
      <c r="AJ7" s="38">
        <v>0</v>
      </c>
      <c r="AK7" s="38">
        <v>0</v>
      </c>
      <c r="AL7" s="38">
        <v>0</v>
      </c>
      <c r="AM7" s="38">
        <v>0</v>
      </c>
      <c r="AN7" s="38">
        <v>0</v>
      </c>
      <c r="AO7" s="38">
        <v>0.54</v>
      </c>
      <c r="AP7" s="38">
        <v>0.36</v>
      </c>
      <c r="AQ7" s="38">
        <v>0.22</v>
      </c>
      <c r="AR7" s="38">
        <v>0.01</v>
      </c>
      <c r="AS7" s="38">
        <v>0</v>
      </c>
      <c r="AT7" s="38">
        <v>3.09</v>
      </c>
      <c r="AU7" s="38">
        <v>28.15</v>
      </c>
      <c r="AV7" s="38">
        <v>33.39</v>
      </c>
      <c r="AW7" s="38">
        <v>47.84</v>
      </c>
      <c r="AX7" s="38">
        <v>64.47</v>
      </c>
      <c r="AY7" s="38">
        <v>68.260000000000005</v>
      </c>
      <c r="AZ7" s="38">
        <v>56.18</v>
      </c>
      <c r="BA7" s="38">
        <v>59.45</v>
      </c>
      <c r="BB7" s="38">
        <v>64.94</v>
      </c>
      <c r="BC7" s="38">
        <v>70.08</v>
      </c>
      <c r="BD7" s="38">
        <v>72.92</v>
      </c>
      <c r="BE7" s="38">
        <v>69.540000000000006</v>
      </c>
      <c r="BF7" s="38">
        <v>632.02</v>
      </c>
      <c r="BG7" s="38">
        <v>594.07000000000005</v>
      </c>
      <c r="BH7" s="38">
        <v>562.84</v>
      </c>
      <c r="BI7" s="38">
        <v>542.30999999999995</v>
      </c>
      <c r="BJ7" s="38">
        <v>534.84</v>
      </c>
      <c r="BK7" s="38">
        <v>594.09</v>
      </c>
      <c r="BL7" s="38">
        <v>576.02</v>
      </c>
      <c r="BM7" s="38">
        <v>549.48</v>
      </c>
      <c r="BN7" s="38">
        <v>537.13</v>
      </c>
      <c r="BO7" s="38">
        <v>531.38</v>
      </c>
      <c r="BP7" s="38">
        <v>682.51</v>
      </c>
      <c r="BQ7" s="38">
        <v>100.19</v>
      </c>
      <c r="BR7" s="38">
        <v>103.22</v>
      </c>
      <c r="BS7" s="38">
        <v>109.73</v>
      </c>
      <c r="BT7" s="38">
        <v>111.33</v>
      </c>
      <c r="BU7" s="38">
        <v>107.1</v>
      </c>
      <c r="BV7" s="38">
        <v>114.03</v>
      </c>
      <c r="BW7" s="38">
        <v>113.34</v>
      </c>
      <c r="BX7" s="38">
        <v>113.83</v>
      </c>
      <c r="BY7" s="38">
        <v>112.43</v>
      </c>
      <c r="BZ7" s="38">
        <v>110.92</v>
      </c>
      <c r="CA7" s="38">
        <v>100.34</v>
      </c>
      <c r="CB7" s="38">
        <v>117.67</v>
      </c>
      <c r="CC7" s="38">
        <v>114.35</v>
      </c>
      <c r="CD7" s="38">
        <v>107.95</v>
      </c>
      <c r="CE7" s="38">
        <v>106.74</v>
      </c>
      <c r="CF7" s="38">
        <v>110.16</v>
      </c>
      <c r="CG7" s="38">
        <v>116.93</v>
      </c>
      <c r="CH7" s="38">
        <v>117.4</v>
      </c>
      <c r="CI7" s="38">
        <v>116.87</v>
      </c>
      <c r="CJ7" s="38">
        <v>118.55</v>
      </c>
      <c r="CK7" s="38">
        <v>119.33</v>
      </c>
      <c r="CL7" s="38">
        <v>136.15</v>
      </c>
      <c r="CM7" s="38" t="s">
        <v>102</v>
      </c>
      <c r="CN7" s="38" t="s">
        <v>102</v>
      </c>
      <c r="CO7" s="38" t="s">
        <v>102</v>
      </c>
      <c r="CP7" s="38" t="s">
        <v>102</v>
      </c>
      <c r="CQ7" s="38" t="s">
        <v>102</v>
      </c>
      <c r="CR7" s="38">
        <v>58.79</v>
      </c>
      <c r="CS7" s="38">
        <v>59.16</v>
      </c>
      <c r="CT7" s="38">
        <v>59.44</v>
      </c>
      <c r="CU7" s="38">
        <v>57.38</v>
      </c>
      <c r="CV7" s="38">
        <v>58.09</v>
      </c>
      <c r="CW7" s="38">
        <v>59.64</v>
      </c>
      <c r="CX7" s="38">
        <v>98.73</v>
      </c>
      <c r="CY7" s="38">
        <v>99</v>
      </c>
      <c r="CZ7" s="38">
        <v>99.06</v>
      </c>
      <c r="DA7" s="38">
        <v>99.05</v>
      </c>
      <c r="DB7" s="38">
        <v>99.14</v>
      </c>
      <c r="DC7" s="38">
        <v>98.76</v>
      </c>
      <c r="DD7" s="38">
        <v>98.86</v>
      </c>
      <c r="DE7" s="38">
        <v>98.9</v>
      </c>
      <c r="DF7" s="38">
        <v>98.98</v>
      </c>
      <c r="DG7" s="38">
        <v>99.01</v>
      </c>
      <c r="DH7" s="38">
        <v>95.35</v>
      </c>
      <c r="DI7" s="38">
        <v>9.08</v>
      </c>
      <c r="DJ7" s="38">
        <v>11.97</v>
      </c>
      <c r="DK7" s="38">
        <v>14.7</v>
      </c>
      <c r="DL7" s="38">
        <v>17.34</v>
      </c>
      <c r="DM7" s="38">
        <v>19.93</v>
      </c>
      <c r="DN7" s="38">
        <v>43.2</v>
      </c>
      <c r="DO7" s="38">
        <v>44.55</v>
      </c>
      <c r="DP7" s="38">
        <v>45.79</v>
      </c>
      <c r="DQ7" s="38">
        <v>47.06</v>
      </c>
      <c r="DR7" s="38">
        <v>48.25</v>
      </c>
      <c r="DS7" s="38">
        <v>38.57</v>
      </c>
      <c r="DT7" s="38">
        <v>0</v>
      </c>
      <c r="DU7" s="38">
        <v>0</v>
      </c>
      <c r="DV7" s="38">
        <v>7.0000000000000007E-2</v>
      </c>
      <c r="DW7" s="38">
        <v>0.59</v>
      </c>
      <c r="DX7" s="38">
        <v>1.48</v>
      </c>
      <c r="DY7" s="38">
        <v>7.39</v>
      </c>
      <c r="DZ7" s="38">
        <v>8.25</v>
      </c>
      <c r="EA7" s="38">
        <v>9</v>
      </c>
      <c r="EB7" s="38">
        <v>9.6300000000000008</v>
      </c>
      <c r="EC7" s="38">
        <v>10.76</v>
      </c>
      <c r="ED7" s="38">
        <v>5.9</v>
      </c>
      <c r="EE7" s="38">
        <v>0</v>
      </c>
      <c r="EF7" s="38">
        <v>0</v>
      </c>
      <c r="EG7" s="38">
        <v>0</v>
      </c>
      <c r="EH7" s="38">
        <v>0</v>
      </c>
      <c r="EI7" s="38">
        <v>0</v>
      </c>
      <c r="EJ7" s="38">
        <v>0.35</v>
      </c>
      <c r="EK7" s="38">
        <v>0.39</v>
      </c>
      <c r="EL7" s="38">
        <v>0.43</v>
      </c>
      <c r="EM7" s="38">
        <v>0.39</v>
      </c>
      <c r="EN7" s="38">
        <v>0.41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2020-12-04T02:25:48Z</dcterms:created>
  <dcterms:modified xsi:type="dcterms:W3CDTF">2023-03-29T04:40:23Z</dcterms:modified>
  <cp:category/>
</cp:coreProperties>
</file>