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-15" yWindow="-15" windowWidth="15330" windowHeight="4155" tabRatio="868" activeTab="3"/>
  </bookViews>
  <sheets>
    <sheet name="出来形管理図" sheetId="20" r:id="rId1"/>
    <sheet name="出来形管理図表(基準高)" sheetId="15" r:id="rId2"/>
    <sheet name="出来形管理図表(幅)" sheetId="21" r:id="rId3"/>
    <sheet name="出来形管理図表(高さ)" sheetId="23" r:id="rId4"/>
  </sheets>
  <externalReferences>
    <externalReference r:id="rId5"/>
  </externalReferences>
  <definedNames>
    <definedName name="_xlnm.Print_Area" localSheetId="0">出来形管理図!$A$1:$Y$28</definedName>
    <definedName name="_xlnm.Print_Area" localSheetId="1">'出来形管理図表(基準高)'!$A$1:$R$30</definedName>
    <definedName name="_xlnm.Print_Area" localSheetId="3">'出来形管理図表(高さ)'!$A$1:$R$30</definedName>
    <definedName name="_xlnm.Print_Area" localSheetId="2">'出来形管理図表(幅)'!$A$1:$R$30</definedName>
  </definedNames>
  <calcPr calcId="162913"/>
</workbook>
</file>

<file path=xl/calcChain.xml><?xml version="1.0" encoding="utf-8"?>
<calcChain xmlns="http://schemas.openxmlformats.org/spreadsheetml/2006/main">
  <c r="I9" i="15" l="1"/>
  <c r="G9" i="15" s="1"/>
  <c r="L9" i="15"/>
  <c r="B10" i="15"/>
  <c r="C10" i="15"/>
  <c r="G10" i="15"/>
  <c r="H10" i="15"/>
  <c r="I10" i="15"/>
  <c r="L10" i="15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C11" i="15"/>
  <c r="C12" i="15" s="1"/>
  <c r="L12" i="15" s="1"/>
  <c r="H11" i="15"/>
  <c r="I11" i="15"/>
  <c r="G11" i="15" s="1"/>
  <c r="L11" i="15"/>
  <c r="G12" i="15"/>
  <c r="H12" i="15"/>
  <c r="I12" i="15"/>
  <c r="C13" i="15"/>
  <c r="C14" i="15" s="1"/>
  <c r="L14" i="15" s="1"/>
  <c r="H13" i="15"/>
  <c r="I13" i="15"/>
  <c r="G13" i="15" s="1"/>
  <c r="G14" i="15"/>
  <c r="H14" i="15"/>
  <c r="I14" i="15"/>
  <c r="H15" i="15"/>
  <c r="I15" i="15"/>
  <c r="G15" i="15" s="1"/>
  <c r="G16" i="15"/>
  <c r="H16" i="15"/>
  <c r="I16" i="15"/>
  <c r="H17" i="15"/>
  <c r="I17" i="15"/>
  <c r="G17" i="15" s="1"/>
  <c r="G18" i="15"/>
  <c r="H18" i="15"/>
  <c r="I18" i="15"/>
  <c r="H19" i="15"/>
  <c r="I19" i="15"/>
  <c r="G19" i="15" s="1"/>
  <c r="G20" i="15"/>
  <c r="H20" i="15"/>
  <c r="I20" i="15"/>
  <c r="H21" i="15"/>
  <c r="I21" i="15"/>
  <c r="G21" i="15" s="1"/>
  <c r="G22" i="15"/>
  <c r="H22" i="15"/>
  <c r="I22" i="15"/>
  <c r="H23" i="15"/>
  <c r="I23" i="15"/>
  <c r="G23" i="15" s="1"/>
  <c r="L24" i="15"/>
  <c r="L25" i="15"/>
  <c r="L26" i="15"/>
  <c r="L27" i="15"/>
  <c r="L28" i="15"/>
  <c r="L29" i="15"/>
  <c r="I31" i="15"/>
  <c r="J31" i="15"/>
  <c r="I32" i="15"/>
  <c r="J32" i="15"/>
  <c r="I33" i="15"/>
  <c r="K33" i="15"/>
  <c r="I34" i="15"/>
  <c r="K34" i="15"/>
  <c r="H9" i="21"/>
  <c r="I9" i="21"/>
  <c r="G9" i="21" s="1"/>
  <c r="L9" i="21"/>
  <c r="B10" i="21"/>
  <c r="C10" i="21"/>
  <c r="G10" i="21"/>
  <c r="H10" i="21"/>
  <c r="I10" i="21"/>
  <c r="L10" i="21"/>
  <c r="B11" i="2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C11" i="21"/>
  <c r="C12" i="21" s="1"/>
  <c r="L12" i="21" s="1"/>
  <c r="H11" i="21"/>
  <c r="I11" i="21"/>
  <c r="G11" i="21" s="1"/>
  <c r="L11" i="21"/>
  <c r="G12" i="21"/>
  <c r="H12" i="21"/>
  <c r="I12" i="21"/>
  <c r="C13" i="21"/>
  <c r="C14" i="21" s="1"/>
  <c r="L14" i="21" s="1"/>
  <c r="H13" i="21"/>
  <c r="I13" i="21"/>
  <c r="G13" i="21" s="1"/>
  <c r="G14" i="21"/>
  <c r="H14" i="21"/>
  <c r="I14" i="21"/>
  <c r="H15" i="21"/>
  <c r="I15" i="21"/>
  <c r="G15" i="21" s="1"/>
  <c r="G16" i="21"/>
  <c r="H16" i="21"/>
  <c r="I16" i="21"/>
  <c r="H17" i="21"/>
  <c r="I17" i="21"/>
  <c r="G17" i="21" s="1"/>
  <c r="G18" i="21"/>
  <c r="H18" i="21"/>
  <c r="I18" i="21"/>
  <c r="H19" i="21"/>
  <c r="I19" i="21"/>
  <c r="G19" i="21" s="1"/>
  <c r="G20" i="21"/>
  <c r="H20" i="21"/>
  <c r="I20" i="21"/>
  <c r="H21" i="21"/>
  <c r="I21" i="21"/>
  <c r="G21" i="21" s="1"/>
  <c r="G22" i="21"/>
  <c r="H22" i="21"/>
  <c r="I22" i="21"/>
  <c r="H23" i="21"/>
  <c r="I23" i="21"/>
  <c r="G23" i="21" s="1"/>
  <c r="L24" i="21"/>
  <c r="L25" i="21"/>
  <c r="L26" i="21"/>
  <c r="L27" i="21"/>
  <c r="L28" i="21"/>
  <c r="L29" i="21"/>
  <c r="I31" i="21"/>
  <c r="J31" i="21"/>
  <c r="K33" i="21" s="1"/>
  <c r="I32" i="21"/>
  <c r="J32" i="21"/>
  <c r="K34" i="21" s="1"/>
  <c r="I33" i="21"/>
  <c r="I34" i="21"/>
  <c r="H9" i="23"/>
  <c r="I9" i="23"/>
  <c r="G9" i="23" s="1"/>
  <c r="L9" i="23"/>
  <c r="B10" i="23"/>
  <c r="C10" i="23"/>
  <c r="G10" i="23"/>
  <c r="H10" i="23"/>
  <c r="I10" i="23"/>
  <c r="L10" i="2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J32" i="23" s="1"/>
  <c r="K34" i="23" s="1"/>
  <c r="C11" i="23"/>
  <c r="C12" i="23" s="1"/>
  <c r="L12" i="23" s="1"/>
  <c r="H11" i="23"/>
  <c r="I11" i="23"/>
  <c r="G11" i="23" s="1"/>
  <c r="G12" i="23"/>
  <c r="H12" i="23"/>
  <c r="I12" i="23"/>
  <c r="I13" i="23"/>
  <c r="G13" i="23" s="1"/>
  <c r="G14" i="23"/>
  <c r="H14" i="23"/>
  <c r="I14" i="23"/>
  <c r="I15" i="23"/>
  <c r="G15" i="23" s="1"/>
  <c r="G16" i="23"/>
  <c r="H16" i="23"/>
  <c r="I16" i="23"/>
  <c r="I17" i="23"/>
  <c r="G17" i="23" s="1"/>
  <c r="G18" i="23"/>
  <c r="H18" i="23"/>
  <c r="I18" i="23"/>
  <c r="I19" i="23"/>
  <c r="G20" i="23"/>
  <c r="H20" i="23"/>
  <c r="I20" i="23"/>
  <c r="I21" i="23"/>
  <c r="G22" i="23"/>
  <c r="H22" i="23"/>
  <c r="I22" i="23"/>
  <c r="I23" i="23"/>
  <c r="L24" i="23"/>
  <c r="L25" i="23"/>
  <c r="L26" i="23"/>
  <c r="L27" i="23"/>
  <c r="L28" i="23"/>
  <c r="L29" i="23"/>
  <c r="I31" i="23"/>
  <c r="J31" i="23"/>
  <c r="I32" i="23"/>
  <c r="I33" i="23"/>
  <c r="K33" i="23"/>
  <c r="I34" i="23"/>
  <c r="G19" i="23" l="1"/>
  <c r="H19" i="23"/>
  <c r="C13" i="23"/>
  <c r="L11" i="23"/>
  <c r="C15" i="15"/>
  <c r="L13" i="15"/>
  <c r="G21" i="23"/>
  <c r="H21" i="23"/>
  <c r="G23" i="23"/>
  <c r="H23" i="23"/>
  <c r="C15" i="21"/>
  <c r="L13" i="21"/>
  <c r="H15" i="23"/>
  <c r="H9" i="15"/>
  <c r="H17" i="23"/>
  <c r="H13" i="23"/>
  <c r="C14" i="23" l="1"/>
  <c r="L13" i="23"/>
  <c r="C16" i="21"/>
  <c r="L15" i="21"/>
  <c r="C16" i="15"/>
  <c r="L15" i="15"/>
  <c r="L16" i="21" l="1"/>
  <c r="C17" i="21"/>
  <c r="L16" i="15"/>
  <c r="C17" i="15"/>
  <c r="L14" i="23"/>
  <c r="C15" i="23"/>
  <c r="C18" i="15" l="1"/>
  <c r="L17" i="15"/>
  <c r="C16" i="23"/>
  <c r="L15" i="23"/>
  <c r="C18" i="21"/>
  <c r="L17" i="21"/>
  <c r="L16" i="23" l="1"/>
  <c r="C17" i="23"/>
  <c r="L18" i="21"/>
  <c r="C19" i="21"/>
  <c r="L18" i="15"/>
  <c r="C19" i="15"/>
  <c r="C20" i="21" l="1"/>
  <c r="L19" i="21"/>
  <c r="C18" i="23"/>
  <c r="L17" i="23"/>
  <c r="C20" i="15"/>
  <c r="L19" i="15"/>
  <c r="L18" i="23" l="1"/>
  <c r="C19" i="23"/>
  <c r="L20" i="15"/>
  <c r="C21" i="15"/>
  <c r="L20" i="21"/>
  <c r="C21" i="21"/>
  <c r="C22" i="15" l="1"/>
  <c r="L21" i="15"/>
  <c r="C22" i="21"/>
  <c r="L21" i="21"/>
  <c r="C20" i="23"/>
  <c r="L19" i="23"/>
  <c r="L22" i="21" l="1"/>
  <c r="C23" i="21"/>
  <c r="L23" i="21" s="1"/>
  <c r="L20" i="23"/>
  <c r="C21" i="23"/>
  <c r="L22" i="15"/>
  <c r="C23" i="15"/>
  <c r="L23" i="15" s="1"/>
  <c r="C22" i="23" l="1"/>
  <c r="L21" i="23"/>
  <c r="L22" i="23" l="1"/>
  <c r="C23" i="23"/>
  <c r="L23" i="23" s="1"/>
</calcChain>
</file>

<file path=xl/sharedStrings.xml><?xml version="1.0" encoding="utf-8"?>
<sst xmlns="http://schemas.openxmlformats.org/spreadsheetml/2006/main" count="92" uniqueCount="38">
  <si>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</si>
  <si>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</si>
  <si>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</si>
  <si>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</si>
  <si>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</si>
  <si>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</si>
  <si>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差</t>
    <rPh sb="0" eb="1">
      <t>サ</t>
    </rPh>
    <phoneticPr fontId="6"/>
  </si>
  <si>
    <t>（＋）</t>
    <phoneticPr fontId="6"/>
  </si>
  <si>
    <t>（－）</t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</si>
  <si>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</si>
  <si>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</si>
  <si>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縦帯コンクリート</t>
    <rPh sb="0" eb="1">
      <t>タテ</t>
    </rPh>
    <rPh sb="1" eb="2">
      <t>オビ</t>
    </rPh>
    <phoneticPr fontId="6"/>
  </si>
  <si>
    <t>基準高</t>
    <rPh sb="0" eb="2">
      <t>キジュン</t>
    </rPh>
    <rPh sb="2" eb="3">
      <t>ダカ</t>
    </rPh>
    <phoneticPr fontId="6"/>
  </si>
  <si>
    <t>±30</t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</si>
  <si>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</si>
  <si>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</si>
  <si>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</si>
  <si>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</si>
  <si>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</si>
  <si>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</si>
  <si>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31</t>
    </r>
    <phoneticPr fontId="6"/>
  </si>
  <si>
    <t>幅</t>
    <rPh sb="0" eb="1">
      <t>ハバ</t>
    </rPh>
    <phoneticPr fontId="6"/>
  </si>
  <si>
    <t>高さ</t>
    <rPh sb="0" eb="1">
      <t>タカ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</si>
  <si>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30</t>
    </r>
    <phoneticPr fontId="15"/>
  </si>
  <si>
    <t>　出 来 形 管 理 図　</t>
    <rPh sb="1" eb="2">
      <t>デ</t>
    </rPh>
    <rPh sb="3" eb="4">
      <t>キ</t>
    </rPh>
    <rPh sb="5" eb="6">
      <t>ガタ</t>
    </rPh>
    <rPh sb="7" eb="8">
      <t>カン</t>
    </rPh>
    <rPh sb="9" eb="10">
      <t>リ</t>
    </rPh>
    <rPh sb="11" eb="12">
      <t>ズ</t>
    </rPh>
    <phoneticPr fontId="15"/>
  </si>
  <si>
    <t>※図面程度の大きさの用紙に記載した方が見易い。</t>
    <rPh sb="1" eb="3">
      <t>ズメン</t>
    </rPh>
    <rPh sb="3" eb="5">
      <t>テイド</t>
    </rPh>
    <rPh sb="6" eb="7">
      <t>オオ</t>
    </rPh>
    <rPh sb="10" eb="12">
      <t>ヨウシ</t>
    </rPh>
    <rPh sb="13" eb="15">
      <t>キサイ</t>
    </rPh>
    <rPh sb="17" eb="18">
      <t>ホウ</t>
    </rPh>
    <rPh sb="19" eb="21">
      <t>ミヤス</t>
    </rPh>
    <phoneticPr fontId="15"/>
  </si>
  <si>
    <t>工事名</t>
    <rPh sb="0" eb="3">
      <t>コウジメイ</t>
    </rPh>
    <phoneticPr fontId="15"/>
  </si>
  <si>
    <t>○○○工事</t>
    <rPh sb="3" eb="5">
      <t>コウジ</t>
    </rPh>
    <phoneticPr fontId="15"/>
  </si>
  <si>
    <t>○　○　○　建　設　㈱</t>
    <rPh sb="6" eb="7">
      <t>タツル</t>
    </rPh>
    <rPh sb="8" eb="9">
      <t>シツラ</t>
    </rPh>
    <phoneticPr fontId="15"/>
  </si>
  <si>
    <t>工種</t>
    <rPh sb="0" eb="2">
      <t>コウシュ</t>
    </rPh>
    <phoneticPr fontId="15"/>
  </si>
  <si>
    <t>土工（路床）</t>
    <rPh sb="0" eb="2">
      <t>ドコウ</t>
    </rPh>
    <rPh sb="3" eb="4">
      <t>ロ</t>
    </rPh>
    <rPh sb="4" eb="5">
      <t>ショウ</t>
    </rPh>
    <phoneticPr fontId="15"/>
  </si>
  <si>
    <t>（単位；㎜）</t>
    <rPh sb="1" eb="3">
      <t>タンイ</t>
    </rPh>
    <phoneticPr fontId="15"/>
  </si>
  <si>
    <t>現場代理人　○　○　○　○</t>
    <rPh sb="0" eb="2">
      <t>ゲンバ</t>
    </rPh>
    <rPh sb="2" eb="5">
      <t>ダイリニン</t>
    </rPh>
    <phoneticPr fontId="15"/>
  </si>
  <si>
    <t>測　　点</t>
    <rPh sb="0" eb="1">
      <t>ソク</t>
    </rPh>
    <rPh sb="3" eb="4">
      <t>テン</t>
    </rPh>
    <phoneticPr fontId="15"/>
  </si>
  <si>
    <t>№</t>
    <phoneticPr fontId="15"/>
  </si>
  <si>
    <t>基準高</t>
    <rPh sb="0" eb="2">
      <t>キジュン</t>
    </rPh>
    <rPh sb="2" eb="3">
      <t>ダカ</t>
    </rPh>
    <phoneticPr fontId="15"/>
  </si>
  <si>
    <t>幅</t>
    <rPh sb="0" eb="1">
      <t>ハバ</t>
    </rPh>
    <phoneticPr fontId="15"/>
  </si>
  <si>
    <t>高さ</t>
    <rPh sb="0" eb="1">
      <t>タカ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</si>
</sst>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0_ "/>
    <numFmt numFmtId="180" formatCode="#,##0_ "/>
    <numFmt numFmtId="181" formatCode="&quot;T&quot;&quot;P&quot;&quot;.&quot;&quot;+&quot;#0,000&quot; &quot;"/>
    <numFmt numFmtId="182" formatCode="&quot;№&quot;#0"/>
    <numFmt numFmtId="183" formatCode="0;[Red]0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b/>
      <u/>
      <sz val="1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 applyAlignment="1"/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182" fontId="7" fillId="0" borderId="5" xfId="0" applyNumberFormat="1" applyFont="1" applyFill="1" applyBorder="1" applyAlignment="1" applyProtection="1">
      <alignment horizontal="center"/>
      <protection locked="0"/>
    </xf>
    <xf numFmtId="178" fontId="7" fillId="0" borderId="5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Fill="1" applyBorder="1" applyAlignment="1" applyProtection="1">
      <protection locked="0"/>
    </xf>
    <xf numFmtId="183" fontId="12" fillId="0" borderId="5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/>
    <xf numFmtId="182" fontId="7" fillId="0" borderId="0" xfId="0" applyNumberFormat="1" applyFont="1" applyFill="1" applyBorder="1" applyAlignment="1" applyProtection="1">
      <alignment horizontal="right"/>
    </xf>
    <xf numFmtId="0" fontId="7" fillId="0" borderId="6" xfId="0" applyFont="1" applyFill="1" applyBorder="1" applyAlignment="1" applyProtection="1">
      <alignment horizontal="center"/>
    </xf>
    <xf numFmtId="182" fontId="7" fillId="0" borderId="6" xfId="0" applyNumberFormat="1" applyFont="1" applyFill="1" applyBorder="1" applyAlignment="1" applyProtection="1">
      <alignment horizontal="center"/>
      <protection locked="0"/>
    </xf>
    <xf numFmtId="178" fontId="7" fillId="0" borderId="6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Fill="1" applyBorder="1" applyAlignment="1" applyProtection="1">
      <protection locked="0"/>
    </xf>
    <xf numFmtId="183" fontId="12" fillId="0" borderId="6" xfId="0" applyNumberFormat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alignment horizontal="right"/>
    </xf>
    <xf numFmtId="182" fontId="7" fillId="0" borderId="6" xfId="0" quotePrefix="1" applyNumberFormat="1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protection locked="0"/>
    </xf>
    <xf numFmtId="183" fontId="7" fillId="0" borderId="6" xfId="0" applyNumberFormat="1" applyFont="1" applyFill="1" applyBorder="1" applyAlignment="1" applyProtection="1">
      <protection locked="0"/>
    </xf>
    <xf numFmtId="0" fontId="8" fillId="0" borderId="6" xfId="0" applyFont="1" applyFill="1" applyBorder="1" applyAlignment="1" applyProtection="1">
      <protection locked="0"/>
    </xf>
    <xf numFmtId="183" fontId="8" fillId="0" borderId="6" xfId="0" applyNumberFormat="1" applyFont="1" applyFill="1" applyBorder="1" applyAlignment="1" applyProtection="1">
      <protection locked="0"/>
    </xf>
    <xf numFmtId="0" fontId="7" fillId="0" borderId="7" xfId="0" applyFont="1" applyFill="1" applyBorder="1" applyAlignment="1" applyProtection="1">
      <alignment horizontal="center"/>
    </xf>
    <xf numFmtId="182" fontId="7" fillId="0" borderId="7" xfId="0" applyNumberFormat="1" applyFont="1" applyFill="1" applyBorder="1" applyAlignment="1" applyProtection="1">
      <alignment horizontal="center"/>
      <protection locked="0"/>
    </xf>
    <xf numFmtId="178" fontId="7" fillId="0" borderId="7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protection locked="0"/>
    </xf>
    <xf numFmtId="183" fontId="8" fillId="0" borderId="7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38" fontId="4" fillId="0" borderId="0" xfId="1" applyFont="1" applyFill="1" applyBorder="1" applyAlignment="1" applyProtection="1">
      <alignment horizontal="right"/>
    </xf>
    <xf numFmtId="0" fontId="0" fillId="0" borderId="0" xfId="0" applyFill="1" applyAlignment="1"/>
    <xf numFmtId="181" fontId="7" fillId="2" borderId="5" xfId="0" applyNumberFormat="1" applyFont="1" applyFill="1" applyBorder="1" applyAlignment="1" applyProtection="1">
      <protection locked="0"/>
    </xf>
    <xf numFmtId="180" fontId="12" fillId="2" borderId="5" xfId="0" applyNumberFormat="1" applyFont="1" applyFill="1" applyBorder="1" applyAlignment="1" applyProtection="1">
      <protection locked="0"/>
    </xf>
    <xf numFmtId="181" fontId="7" fillId="2" borderId="6" xfId="0" applyNumberFormat="1" applyFont="1" applyFill="1" applyBorder="1" applyAlignment="1" applyProtection="1">
      <protection locked="0"/>
    </xf>
    <xf numFmtId="180" fontId="12" fillId="2" borderId="6" xfId="0" applyNumberFormat="1" applyFont="1" applyFill="1" applyBorder="1" applyAlignment="1" applyProtection="1">
      <protection locked="0"/>
    </xf>
    <xf numFmtId="180" fontId="7" fillId="2" borderId="6" xfId="0" applyNumberFormat="1" applyFont="1" applyFill="1" applyBorder="1" applyAlignment="1" applyProtection="1">
      <protection locked="0"/>
    </xf>
    <xf numFmtId="180" fontId="8" fillId="2" borderId="6" xfId="0" applyNumberFormat="1" applyFont="1" applyFill="1" applyBorder="1" applyAlignment="1" applyProtection="1">
      <protection locked="0"/>
    </xf>
    <xf numFmtId="181" fontId="7" fillId="2" borderId="7" xfId="0" applyNumberFormat="1" applyFont="1" applyFill="1" applyBorder="1" applyAlignment="1" applyProtection="1">
      <protection locked="0"/>
    </xf>
    <xf numFmtId="180" fontId="8" fillId="2" borderId="7" xfId="0" applyNumberFormat="1" applyFont="1" applyFill="1" applyBorder="1" applyAlignment="1" applyProtection="1">
      <protection locked="0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9" xfId="0" applyFont="1" applyFill="1" applyBorder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4" fillId="3" borderId="12" xfId="0" applyFont="1" applyFill="1" applyBorder="1" applyAlignment="1"/>
    <xf numFmtId="0" fontId="0" fillId="3" borderId="13" xfId="0" applyFill="1" applyBorder="1" applyAlignment="1"/>
    <xf numFmtId="176" fontId="7" fillId="0" borderId="14" xfId="0" applyNumberFormat="1" applyFont="1" applyFill="1" applyBorder="1" applyAlignment="1" applyProtection="1">
      <alignment horizontal="center" vertical="center"/>
      <protection locked="0"/>
    </xf>
    <xf numFmtId="177" fontId="7" fillId="0" borderId="15" xfId="0" applyNumberFormat="1" applyFont="1" applyFill="1" applyBorder="1" applyAlignment="1" applyProtection="1">
      <alignment horizontal="center" vertical="center"/>
      <protection locked="0"/>
    </xf>
    <xf numFmtId="3" fontId="7" fillId="2" borderId="5" xfId="0" applyNumberFormat="1" applyFont="1" applyFill="1" applyBorder="1" applyAlignment="1" applyProtection="1">
      <protection locked="0"/>
    </xf>
    <xf numFmtId="3" fontId="7" fillId="2" borderId="6" xfId="0" applyNumberFormat="1" applyFont="1" applyFill="1" applyBorder="1" applyAlignment="1" applyProtection="1">
      <protection locked="0"/>
    </xf>
    <xf numFmtId="0" fontId="10" fillId="0" borderId="0" xfId="0" applyFont="1" applyAlignme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textRotation="90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179" fontId="10" fillId="0" borderId="22" xfId="0" applyNumberFormat="1" applyFont="1" applyBorder="1" applyAlignment="1">
      <alignment vertical="center"/>
    </xf>
    <xf numFmtId="0" fontId="10" fillId="0" borderId="22" xfId="0" applyFont="1" applyBorder="1" applyAlignment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Alignment="1">
      <alignment vertical="center"/>
    </xf>
    <xf numFmtId="0" fontId="10" fillId="0" borderId="25" xfId="0" applyFont="1" applyBorder="1" applyAlignment="1"/>
    <xf numFmtId="0" fontId="10" fillId="0" borderId="26" xfId="0" applyFont="1" applyBorder="1" applyAlignment="1"/>
    <xf numFmtId="0" fontId="10" fillId="0" borderId="27" xfId="0" applyFont="1" applyBorder="1" applyAlignment="1"/>
    <xf numFmtId="0" fontId="10" fillId="0" borderId="28" xfId="0" applyFont="1" applyBorder="1" applyAlignment="1"/>
    <xf numFmtId="49" fontId="13" fillId="0" borderId="0" xfId="0" applyNumberFormat="1" applyFont="1" applyAlignment="1">
      <alignment horizontal="left" vertical="center" textRotation="180"/>
    </xf>
    <xf numFmtId="0" fontId="1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 textRotation="255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distributed" vertical="center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5279609374567"/>
          <c:y val="0.11904854173286933"/>
          <c:w val="0.86120687260789142"/>
          <c:h val="0.75397409764150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'出来形管理図表(基準高)'!$I$9:$I$29</c:f>
              <c:numCache>
                <c:formatCode>General</c:formatCode>
                <c:ptCount val="21"/>
                <c:pt idx="0">
                  <c:v>-28</c:v>
                </c:pt>
                <c:pt idx="1">
                  <c:v>-8</c:v>
                </c:pt>
                <c:pt idx="2">
                  <c:v>-6</c:v>
                </c:pt>
                <c:pt idx="3">
                  <c:v>-15</c:v>
                </c:pt>
                <c:pt idx="4">
                  <c:v>-17</c:v>
                </c:pt>
                <c:pt idx="5">
                  <c:v>-2</c:v>
                </c:pt>
                <c:pt idx="6">
                  <c:v>-1</c:v>
                </c:pt>
                <c:pt idx="7">
                  <c:v>-3</c:v>
                </c:pt>
                <c:pt idx="8">
                  <c:v>0</c:v>
                </c:pt>
                <c:pt idx="9">
                  <c:v>-7</c:v>
                </c:pt>
                <c:pt idx="10">
                  <c:v>-18</c:v>
                </c:pt>
                <c:pt idx="11">
                  <c:v>2</c:v>
                </c:pt>
                <c:pt idx="12">
                  <c:v>-3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25-4094-9799-72ECA90D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39112"/>
        <c:axId val="1"/>
      </c:lineChart>
      <c:catAx>
        <c:axId val="38723911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-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1.5927207683633395E-2"/>
              <c:y val="0.134921680630585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7239112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7748071036946"/>
          <c:y val="0.1171875"/>
          <c:w val="0.86461984568295569"/>
          <c:h val="0.77343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'出来形管理図表(幅)'!$I$9:$I$29</c:f>
              <c:numCache>
                <c:formatCode>General</c:formatCode>
                <c:ptCount val="21"/>
                <c:pt idx="0">
                  <c:v>-10</c:v>
                </c:pt>
                <c:pt idx="1">
                  <c:v>5</c:v>
                </c:pt>
                <c:pt idx="2">
                  <c:v>10</c:v>
                </c:pt>
                <c:pt idx="3">
                  <c:v>-10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-10</c:v>
                </c:pt>
                <c:pt idx="8">
                  <c:v>-10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-10</c:v>
                </c:pt>
                <c:pt idx="1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17-43E9-A293-FF875C887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42720"/>
        <c:axId val="1"/>
      </c:lineChart>
      <c:catAx>
        <c:axId val="38724272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-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1.3651892300257195E-2"/>
              <c:y val="0.1484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7242720"/>
        <c:crosses val="autoZero"/>
        <c:crossBetween val="between"/>
        <c:majorUnit val="50"/>
        <c:min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7748071036946"/>
          <c:y val="0.1171875"/>
          <c:w val="0.86803281875801996"/>
          <c:h val="0.77343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'[1]出来形管理図表（法長（右）)'!$F$20:$F$39</c:f>
              <c:strCache>
                <c:ptCount val="2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'出来形管理図表(高さ)'!$I$9:$I$29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-10</c:v>
                </c:pt>
                <c:pt idx="10">
                  <c:v>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56-4A99-939B-53BA579A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03136"/>
        <c:axId val="1"/>
      </c:lineChart>
      <c:catAx>
        <c:axId val="38820313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-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1.2514234608569095E-2"/>
              <c:y val="0.1640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8203136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55963302752298E-2"/>
          <c:y val="6.2080536912751678E-2"/>
          <c:w val="0.83027522935779818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'出来形管理図表(基準高)'!$I$9:$I$34</c:f>
              <c:numCache>
                <c:formatCode>General</c:formatCode>
                <c:ptCount val="26"/>
                <c:pt idx="0">
                  <c:v>-28</c:v>
                </c:pt>
                <c:pt idx="1">
                  <c:v>-8</c:v>
                </c:pt>
                <c:pt idx="2">
                  <c:v>-6</c:v>
                </c:pt>
                <c:pt idx="3">
                  <c:v>-15</c:v>
                </c:pt>
                <c:pt idx="4">
                  <c:v>-17</c:v>
                </c:pt>
                <c:pt idx="5">
                  <c:v>-2</c:v>
                </c:pt>
                <c:pt idx="6">
                  <c:v>-1</c:v>
                </c:pt>
                <c:pt idx="7">
                  <c:v>-3</c:v>
                </c:pt>
                <c:pt idx="8">
                  <c:v>0</c:v>
                </c:pt>
                <c:pt idx="9">
                  <c:v>-7</c:v>
                </c:pt>
                <c:pt idx="10">
                  <c:v>-18</c:v>
                </c:pt>
                <c:pt idx="11">
                  <c:v>2</c:v>
                </c:pt>
                <c:pt idx="12">
                  <c:v>-3</c:v>
                </c:pt>
                <c:pt idx="13">
                  <c:v>0</c:v>
                </c:pt>
                <c:pt idx="14">
                  <c:v>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'出来形管理図表(基準高)'!$B$9:$B$34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F5-44F5-AFA5-175575B08FE9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'出来形管理図表(基準高)'!$I$9:$I$34</c:f>
              <c:numCache>
                <c:formatCode>General</c:formatCode>
                <c:ptCount val="26"/>
                <c:pt idx="0">
                  <c:v>-28</c:v>
                </c:pt>
                <c:pt idx="1">
                  <c:v>-8</c:v>
                </c:pt>
                <c:pt idx="2">
                  <c:v>-6</c:v>
                </c:pt>
                <c:pt idx="3">
                  <c:v>-15</c:v>
                </c:pt>
                <c:pt idx="4">
                  <c:v>-17</c:v>
                </c:pt>
                <c:pt idx="5">
                  <c:v>-2</c:v>
                </c:pt>
                <c:pt idx="6">
                  <c:v>-1</c:v>
                </c:pt>
                <c:pt idx="7">
                  <c:v>-3</c:v>
                </c:pt>
                <c:pt idx="8">
                  <c:v>0</c:v>
                </c:pt>
                <c:pt idx="9">
                  <c:v>-7</c:v>
                </c:pt>
                <c:pt idx="10">
                  <c:v>-18</c:v>
                </c:pt>
                <c:pt idx="11">
                  <c:v>2</c:v>
                </c:pt>
                <c:pt idx="12">
                  <c:v>-3</c:v>
                </c:pt>
                <c:pt idx="13">
                  <c:v>0</c:v>
                </c:pt>
                <c:pt idx="14">
                  <c:v>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'出来形管理図表(基準高)'!$J$9:$J$34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F5-44F5-AFA5-175575B08FE9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'出来形管理図表(基準高)'!$I$9:$I$34</c:f>
              <c:numCache>
                <c:formatCode>General</c:formatCode>
                <c:ptCount val="26"/>
                <c:pt idx="0">
                  <c:v>-28</c:v>
                </c:pt>
                <c:pt idx="1">
                  <c:v>-8</c:v>
                </c:pt>
                <c:pt idx="2">
                  <c:v>-6</c:v>
                </c:pt>
                <c:pt idx="3">
                  <c:v>-15</c:v>
                </c:pt>
                <c:pt idx="4">
                  <c:v>-17</c:v>
                </c:pt>
                <c:pt idx="5">
                  <c:v>-2</c:v>
                </c:pt>
                <c:pt idx="6">
                  <c:v>-1</c:v>
                </c:pt>
                <c:pt idx="7">
                  <c:v>-3</c:v>
                </c:pt>
                <c:pt idx="8">
                  <c:v>0</c:v>
                </c:pt>
                <c:pt idx="9">
                  <c:v>-7</c:v>
                </c:pt>
                <c:pt idx="10">
                  <c:v>-18</c:v>
                </c:pt>
                <c:pt idx="11">
                  <c:v>2</c:v>
                </c:pt>
                <c:pt idx="12">
                  <c:v>-3</c:v>
                </c:pt>
                <c:pt idx="13">
                  <c:v>0</c:v>
                </c:pt>
                <c:pt idx="14">
                  <c:v>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'出来形管理図表(基準高)'!$K$9:$K$34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F5-44F5-AFA5-175575B0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01824"/>
        <c:axId val="1"/>
      </c:scatterChart>
      <c:valAx>
        <c:axId val="38820182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88201824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55963302752298E-2"/>
          <c:y val="6.2080536912751678E-2"/>
          <c:w val="0.83027522935779818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'出来形管理図表(幅)'!$I$9:$I$23</c:f>
              <c:numCache>
                <c:formatCode>General</c:formatCode>
                <c:ptCount val="15"/>
                <c:pt idx="0">
                  <c:v>-10</c:v>
                </c:pt>
                <c:pt idx="1">
                  <c:v>5</c:v>
                </c:pt>
                <c:pt idx="2">
                  <c:v>10</c:v>
                </c:pt>
                <c:pt idx="3">
                  <c:v>-10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-10</c:v>
                </c:pt>
                <c:pt idx="8">
                  <c:v>-10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-10</c:v>
                </c:pt>
                <c:pt idx="14">
                  <c:v>0</c:v>
                </c:pt>
              </c:numCache>
            </c:numRef>
          </c:xVal>
          <c:yVal>
            <c:numRef>
              <c:f>'出来形管理図表(幅)'!$C$9:$C$23</c:f>
              <c:numCache>
                <c:formatCode>"№"#0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A6-4B61-BCAC-23259AFD8B14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'出来形管理図表(幅)'!$I$9:$I$34</c:f>
              <c:numCache>
                <c:formatCode>General</c:formatCode>
                <c:ptCount val="26"/>
                <c:pt idx="0">
                  <c:v>-10</c:v>
                </c:pt>
                <c:pt idx="1">
                  <c:v>5</c:v>
                </c:pt>
                <c:pt idx="2">
                  <c:v>10</c:v>
                </c:pt>
                <c:pt idx="3">
                  <c:v>-10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-10</c:v>
                </c:pt>
                <c:pt idx="8">
                  <c:v>-10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-10</c:v>
                </c:pt>
                <c:pt idx="14">
                  <c:v>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'出来形管理図表(幅)'!$J$9:$J$34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A6-4B61-BCAC-23259AFD8B14}"/>
            </c:ext>
          </c:extLst>
        </c:ser>
        <c:ser>
          <c:idx val="2"/>
          <c:order val="2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'出来形管理図表(幅)'!$I$9:$I$34</c:f>
              <c:numCache>
                <c:formatCode>General</c:formatCode>
                <c:ptCount val="26"/>
                <c:pt idx="0">
                  <c:v>-10</c:v>
                </c:pt>
                <c:pt idx="1">
                  <c:v>5</c:v>
                </c:pt>
                <c:pt idx="2">
                  <c:v>10</c:v>
                </c:pt>
                <c:pt idx="3">
                  <c:v>-10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-10</c:v>
                </c:pt>
                <c:pt idx="8">
                  <c:v>-10</c:v>
                </c:pt>
                <c:pt idx="9">
                  <c:v>0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-10</c:v>
                </c:pt>
                <c:pt idx="14">
                  <c:v>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'出来形管理図表(幅)'!$K$9:$K$34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A6-4B61-BCAC-23259AFD8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04776"/>
        <c:axId val="1"/>
      </c:scatterChart>
      <c:valAx>
        <c:axId val="388204776"/>
        <c:scaling>
          <c:orientation val="minMax"/>
          <c:max val="50"/>
          <c:min val="-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№&quot;#0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88204776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55963302752298E-2"/>
          <c:y val="6.2080536912751678E-2"/>
          <c:w val="0.83027522935779818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'出来形管理図表(高さ)'!$I$9:$I$29</c:f>
              <c:numCache>
                <c:formatCode>General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-10</c:v>
                </c:pt>
                <c:pt idx="10">
                  <c:v>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</c:numCache>
            </c:numRef>
          </c:xVal>
          <c:yVal>
            <c:numRef>
              <c:f>'出来形管理図表(高さ)'!$B$9:$B$29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E-4BB4-958D-FAF3ECEFED65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'出来形管理図表(高さ)'!$I$9:$I$34</c:f>
              <c:numCache>
                <c:formatCode>General</c:formatCode>
                <c:ptCount val="26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-10</c:v>
                </c:pt>
                <c:pt idx="10">
                  <c:v>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'出来形管理図表(高さ)'!$J$9:$J$34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E-4BB4-958D-FAF3ECEFED65}"/>
            </c:ext>
          </c:extLst>
        </c:ser>
        <c:ser>
          <c:idx val="2"/>
          <c:order val="2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'出来形管理図表(高さ)'!$I$9:$I$34</c:f>
              <c:numCache>
                <c:formatCode>General</c:formatCode>
                <c:ptCount val="26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  <c:pt idx="9">
                  <c:v>-10</c:v>
                </c:pt>
                <c:pt idx="10">
                  <c:v>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22">
                  <c:v>-30</c:v>
                </c:pt>
                <c:pt idx="23">
                  <c:v>-30</c:v>
                </c:pt>
                <c:pt idx="24">
                  <c:v>30</c:v>
                </c:pt>
                <c:pt idx="25">
                  <c:v>30</c:v>
                </c:pt>
              </c:numCache>
            </c:numRef>
          </c:xVal>
          <c:yVal>
            <c:numRef>
              <c:f>'出来形管理図表(高さ)'!$K$9:$K$34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E-4BB4-958D-FAF3ECEFE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01168"/>
        <c:axId val="1"/>
      </c:scatterChart>
      <c:valAx>
        <c:axId val="38820116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88201168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24</xdr:col>
      <xdr:colOff>247650</xdr:colOff>
      <xdr:row>13</xdr:row>
      <xdr:rowOff>9525</xdr:rowOff>
    </xdr:to>
    <xdr:graphicFrame macro="">
      <xdr:nvGraphicFramePr>
        <xdr:cNvPr id="51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24</xdr:col>
      <xdr:colOff>247650</xdr:colOff>
      <xdr:row>20</xdr:row>
      <xdr:rowOff>19050</xdr:rowOff>
    </xdr:to>
    <xdr:graphicFrame macro="">
      <xdr:nvGraphicFramePr>
        <xdr:cNvPr id="51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20</xdr:row>
      <xdr:rowOff>9525</xdr:rowOff>
    </xdr:from>
    <xdr:to>
      <xdr:col>24</xdr:col>
      <xdr:colOff>247650</xdr:colOff>
      <xdr:row>27</xdr:row>
      <xdr:rowOff>0</xdr:rowOff>
    </xdr:to>
    <xdr:graphicFrame macro="">
      <xdr:nvGraphicFramePr>
        <xdr:cNvPr id="51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0</xdr:rowOff>
    </xdr:from>
    <xdr:to>
      <xdr:col>14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57150</xdr:colOff>
      <xdr:row>8</xdr:row>
      <xdr:rowOff>209550</xdr:rowOff>
    </xdr:from>
    <xdr:to>
      <xdr:col>17</xdr:col>
      <xdr:colOff>666750</xdr:colOff>
      <xdr:row>24</xdr:row>
      <xdr:rowOff>180975</xdr:rowOff>
    </xdr:to>
    <xdr:pic>
      <xdr:nvPicPr>
        <xdr:cNvPr id="2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038350"/>
          <a:ext cx="2667000" cy="347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8</xdr:row>
      <xdr:rowOff>47625</xdr:rowOff>
    </xdr:from>
    <xdr:to>
      <xdr:col>15</xdr:col>
      <xdr:colOff>504825</xdr:colOff>
      <xdr:row>8</xdr:row>
      <xdr:rowOff>200025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8448675" y="1876425"/>
          <a:ext cx="2190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Ｗ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14</xdr:col>
      <xdr:colOff>0</xdr:colOff>
      <xdr:row>32</xdr:row>
      <xdr:rowOff>152400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57150</xdr:colOff>
      <xdr:row>8</xdr:row>
      <xdr:rowOff>209550</xdr:rowOff>
    </xdr:from>
    <xdr:to>
      <xdr:col>17</xdr:col>
      <xdr:colOff>666750</xdr:colOff>
      <xdr:row>24</xdr:row>
      <xdr:rowOff>180975</xdr:rowOff>
    </xdr:to>
    <xdr:pic>
      <xdr:nvPicPr>
        <xdr:cNvPr id="3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038350"/>
          <a:ext cx="2667000" cy="347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571500</xdr:colOff>
      <xdr:row>9</xdr:row>
      <xdr:rowOff>28575</xdr:rowOff>
    </xdr:from>
    <xdr:to>
      <xdr:col>17</xdr:col>
      <xdr:colOff>19050</xdr:colOff>
      <xdr:row>10</xdr:row>
      <xdr:rowOff>200025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8734425" y="2076450"/>
          <a:ext cx="8191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228600</xdr:colOff>
      <xdr:row>8</xdr:row>
      <xdr:rowOff>171450</xdr:rowOff>
    </xdr:from>
    <xdr:to>
      <xdr:col>15</xdr:col>
      <xdr:colOff>228600</xdr:colOff>
      <xdr:row>10</xdr:row>
      <xdr:rowOff>9525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8391525" y="200025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523875</xdr:colOff>
      <xdr:row>8</xdr:row>
      <xdr:rowOff>171450</xdr:rowOff>
    </xdr:from>
    <xdr:to>
      <xdr:col>15</xdr:col>
      <xdr:colOff>523875</xdr:colOff>
      <xdr:row>10</xdr:row>
      <xdr:rowOff>9525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>
          <a:off x="8686800" y="200025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9</xdr:row>
      <xdr:rowOff>9525</xdr:rowOff>
    </xdr:from>
    <xdr:to>
      <xdr:col>15</xdr:col>
      <xdr:colOff>523875</xdr:colOff>
      <xdr:row>9</xdr:row>
      <xdr:rowOff>9525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>
          <a:off x="8401050" y="2057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0</xdr:rowOff>
    </xdr:from>
    <xdr:to>
      <xdr:col>14</xdr:col>
      <xdr:colOff>0</xdr:colOff>
      <xdr:row>32</xdr:row>
      <xdr:rowOff>152400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76200</xdr:colOff>
      <xdr:row>8</xdr:row>
      <xdr:rowOff>209550</xdr:rowOff>
    </xdr:from>
    <xdr:to>
      <xdr:col>18</xdr:col>
      <xdr:colOff>0</xdr:colOff>
      <xdr:row>24</xdr:row>
      <xdr:rowOff>180975</xdr:rowOff>
    </xdr:to>
    <xdr:pic>
      <xdr:nvPicPr>
        <xdr:cNvPr id="41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2038350"/>
          <a:ext cx="2667000" cy="347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561975</xdr:colOff>
      <xdr:row>8</xdr:row>
      <xdr:rowOff>180975</xdr:rowOff>
    </xdr:from>
    <xdr:to>
      <xdr:col>17</xdr:col>
      <xdr:colOff>95250</xdr:colOff>
      <xdr:row>11</xdr:row>
      <xdr:rowOff>28575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8743950" y="2009775"/>
          <a:ext cx="9048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600075</xdr:colOff>
      <xdr:row>10</xdr:row>
      <xdr:rowOff>66675</xdr:rowOff>
    </xdr:from>
    <xdr:to>
      <xdr:col>16</xdr:col>
      <xdr:colOff>381000</xdr:colOff>
      <xdr:row>10</xdr:row>
      <xdr:rowOff>66675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8782050" y="23336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600075</xdr:colOff>
      <xdr:row>13</xdr:row>
      <xdr:rowOff>114300</xdr:rowOff>
    </xdr:from>
    <xdr:to>
      <xdr:col>16</xdr:col>
      <xdr:colOff>390525</xdr:colOff>
      <xdr:row>13</xdr:row>
      <xdr:rowOff>114300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8782050" y="3038475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323850</xdr:colOff>
      <xdr:row>10</xdr:row>
      <xdr:rowOff>76200</xdr:rowOff>
    </xdr:from>
    <xdr:to>
      <xdr:col>16</xdr:col>
      <xdr:colOff>323850</xdr:colOff>
      <xdr:row>13</xdr:row>
      <xdr:rowOff>95250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9191625" y="23431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med"/>
          <a:tailEnd type="arrow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361950</xdr:colOff>
      <xdr:row>11</xdr:row>
      <xdr:rowOff>85725</xdr:rowOff>
    </xdr:from>
    <xdr:to>
      <xdr:col>16</xdr:col>
      <xdr:colOff>638175</xdr:colOff>
      <xdr:row>12</xdr:row>
      <xdr:rowOff>57150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229725" y="2571750"/>
          <a:ext cx="2762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knsv01.city.sagamihara.local.jp\&#25216;&#34899;&#30435;&#29702;&#35506;&#12501;&#12449;&#12452;&#12523;&#12469;&#12540;&#12496;\&#9650;&#12381;&#12398;&#20182;&#65288;&#20107;&#25925;&#12289;&#20837;&#22865;&#12289;&#30740;&#20462;&#31561;&#65289;\&#12411;-&#12507;&#12540;&#12512;&#12506;&#12540;&#12472;&#25522;&#36617;&#12501;&#12449;&#12452;&#12523;\3&#20986;&#26469;&#24418;&#31649;&#29702;&#12395;&#22522;&#12389;&#12367;&#27096;&#24335;\3&#20986;&#26469;&#24418;&#31649;&#29702;&#12395;&#22522;&#12389;&#12367;&#27096;&#24335;\030&#20986;&#26469;&#24418;&#31649;&#29702;&#22259;&#65288;&#35352;&#36617;&#20363;&#65289;&#65307;&#22303;&#24037;&#65288;&#36335;&#2420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来形管理図（工程能力図）"/>
      <sheetName val="出来形管理図表（基準高)"/>
      <sheetName val="出来形管理図表（幅) "/>
      <sheetName val="出来形管理図表（法長（右）)"/>
      <sheetName val="出来形管理図表（法長（左）) "/>
    </sheetNames>
    <sheetDataSet>
      <sheetData sheetId="0" refreshError="1"/>
      <sheetData sheetId="1" refreshError="1"/>
      <sheetData sheetId="2" refreshError="1"/>
      <sheetData sheetId="3">
        <row r="20">
          <cell r="F20" t="str">
            <v>№1</v>
          </cell>
        </row>
        <row r="21">
          <cell r="F21" t="str">
            <v>№2</v>
          </cell>
        </row>
        <row r="22">
          <cell r="F22" t="str">
            <v>№3</v>
          </cell>
        </row>
        <row r="23">
          <cell r="F23" t="str">
            <v>№4</v>
          </cell>
        </row>
        <row r="24">
          <cell r="F24" t="str">
            <v>№5</v>
          </cell>
        </row>
        <row r="25">
          <cell r="F25" t="str">
            <v>№6</v>
          </cell>
        </row>
        <row r="26">
          <cell r="F26" t="str">
            <v>№7</v>
          </cell>
        </row>
        <row r="27">
          <cell r="F27" t="str">
            <v>№8</v>
          </cell>
        </row>
        <row r="28">
          <cell r="F28" t="str">
            <v>№9</v>
          </cell>
        </row>
        <row r="29">
          <cell r="F29" t="str">
            <v>№10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BreakPreview" zoomScale="85" zoomScaleNormal="100" zoomScaleSheetLayoutView="85" workbookViewId="0">
      <selection activeCell="AA18" sqref="AA18"/>
    </sheetView>
  </sheetViews>
  <sheetFormatPr defaultRowHeight="13.5"/>
  <cols>
    <col min="1" max="1" width="4.5" style="75" customWidth="1"/>
    <col min="2" max="2" width="7.5" style="75" customWidth="1"/>
    <col min="3" max="3" width="12.125" style="75" customWidth="1"/>
    <col min="4" max="24" width="4.5" style="75" customWidth="1"/>
    <col min="25" max="25" width="3.375" style="75" customWidth="1"/>
    <col min="26" max="16384" width="9" style="75"/>
  </cols>
  <sheetData>
    <row r="1" spans="1:25" ht="24">
      <c r="A1" s="103" t="s">
        <v>23</v>
      </c>
      <c r="C1" s="76"/>
      <c r="D1" s="76"/>
      <c r="E1" s="76"/>
      <c r="F1" s="104" t="s">
        <v>24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5" s="10" customFormat="1" ht="15" customHeight="1">
      <c r="A2" s="103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X2" s="78" t="s">
        <v>25</v>
      </c>
    </row>
    <row r="3" spans="1:25" s="10" customFormat="1" ht="14.25">
      <c r="A3" s="103"/>
      <c r="B3" s="10" t="s">
        <v>26</v>
      </c>
      <c r="C3" s="79" t="s">
        <v>27</v>
      </c>
      <c r="D3" s="79"/>
      <c r="E3" s="79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X3" s="80" t="s">
        <v>28</v>
      </c>
    </row>
    <row r="4" spans="1:25" s="10" customFormat="1" ht="13.5" customHeight="1" thickBot="1">
      <c r="A4" s="103"/>
      <c r="B4" s="17"/>
      <c r="C4" s="81" t="s">
        <v>29</v>
      </c>
      <c r="D4" s="79"/>
      <c r="E4" s="79" t="s">
        <v>30</v>
      </c>
      <c r="F4" s="82"/>
      <c r="G4" s="79"/>
      <c r="H4" s="79"/>
      <c r="I4" s="79"/>
      <c r="J4" s="79"/>
      <c r="K4" s="79"/>
      <c r="L4" s="83"/>
      <c r="M4" s="84"/>
      <c r="N4" s="84"/>
      <c r="O4" s="83"/>
      <c r="P4" s="85" t="s">
        <v>31</v>
      </c>
      <c r="X4" s="80" t="s">
        <v>32</v>
      </c>
    </row>
    <row r="5" spans="1:25" ht="12.75" customHeight="1">
      <c r="A5" s="103"/>
      <c r="B5" s="105" t="s">
        <v>33</v>
      </c>
      <c r="C5" s="106"/>
      <c r="D5" s="86" t="s">
        <v>34</v>
      </c>
      <c r="E5" s="86" t="s">
        <v>34</v>
      </c>
      <c r="F5" s="86" t="s">
        <v>34</v>
      </c>
      <c r="G5" s="86" t="s">
        <v>34</v>
      </c>
      <c r="H5" s="86" t="s">
        <v>34</v>
      </c>
      <c r="I5" s="86" t="s">
        <v>34</v>
      </c>
      <c r="J5" s="86" t="s">
        <v>34</v>
      </c>
      <c r="K5" s="86" t="s">
        <v>34</v>
      </c>
      <c r="L5" s="86" t="s">
        <v>34</v>
      </c>
      <c r="M5" s="86" t="s">
        <v>34</v>
      </c>
      <c r="N5" s="86" t="s">
        <v>34</v>
      </c>
      <c r="O5" s="86" t="s">
        <v>34</v>
      </c>
      <c r="P5" s="86" t="s">
        <v>34</v>
      </c>
      <c r="Q5" s="86" t="s">
        <v>34</v>
      </c>
      <c r="R5" s="86" t="s">
        <v>34</v>
      </c>
      <c r="S5" s="86" t="s">
        <v>34</v>
      </c>
      <c r="T5" s="86" t="s">
        <v>34</v>
      </c>
      <c r="U5" s="87"/>
      <c r="V5" s="87"/>
      <c r="W5" s="87"/>
      <c r="X5" s="99"/>
      <c r="Y5" s="101"/>
    </row>
    <row r="6" spans="1:25">
      <c r="A6" s="103"/>
      <c r="B6" s="107"/>
      <c r="C6" s="108"/>
      <c r="D6" s="88">
        <v>0</v>
      </c>
      <c r="E6" s="88">
        <v>1</v>
      </c>
      <c r="F6" s="88">
        <v>2</v>
      </c>
      <c r="G6" s="88">
        <v>3</v>
      </c>
      <c r="H6" s="88">
        <v>4</v>
      </c>
      <c r="I6" s="88">
        <v>5</v>
      </c>
      <c r="J6" s="88">
        <v>6</v>
      </c>
      <c r="K6" s="88">
        <v>7</v>
      </c>
      <c r="L6" s="88">
        <v>8</v>
      </c>
      <c r="M6" s="88">
        <v>9</v>
      </c>
      <c r="N6" s="88">
        <v>10</v>
      </c>
      <c r="O6" s="88">
        <v>11</v>
      </c>
      <c r="P6" s="88">
        <v>12</v>
      </c>
      <c r="Q6" s="88">
        <v>13</v>
      </c>
      <c r="R6" s="88">
        <v>14</v>
      </c>
      <c r="S6" s="88"/>
      <c r="T6" s="88"/>
      <c r="U6" s="89"/>
      <c r="V6" s="89"/>
      <c r="W6" s="89"/>
      <c r="X6" s="100"/>
      <c r="Y6" s="102"/>
    </row>
    <row r="7" spans="1:25">
      <c r="A7" s="103"/>
      <c r="B7" s="109" t="s">
        <v>35</v>
      </c>
      <c r="C7" s="90"/>
      <c r="D7" s="90"/>
      <c r="E7" s="91"/>
      <c r="F7" s="90"/>
      <c r="G7" s="90"/>
      <c r="H7" s="92"/>
      <c r="I7" s="92"/>
      <c r="J7" s="92"/>
      <c r="K7" s="92"/>
      <c r="L7" s="92"/>
      <c r="M7" s="90"/>
      <c r="N7" s="90"/>
      <c r="O7" s="90"/>
      <c r="P7" s="90"/>
      <c r="Q7" s="93"/>
      <c r="R7" s="93"/>
      <c r="S7" s="93"/>
      <c r="T7" s="93"/>
      <c r="U7" s="93"/>
      <c r="V7" s="93"/>
      <c r="W7" s="93"/>
      <c r="X7" s="100"/>
      <c r="Y7" s="102"/>
    </row>
    <row r="8" spans="1:25">
      <c r="A8" s="103"/>
      <c r="B8" s="109"/>
      <c r="C8" s="90"/>
      <c r="D8" s="90"/>
      <c r="E8" s="91"/>
      <c r="F8" s="90"/>
      <c r="G8" s="90"/>
      <c r="H8" s="92"/>
      <c r="I8" s="92"/>
      <c r="J8" s="92"/>
      <c r="K8" s="92"/>
      <c r="L8" s="92"/>
      <c r="M8" s="90"/>
      <c r="N8" s="90"/>
      <c r="O8" s="90"/>
      <c r="P8" s="90"/>
      <c r="Q8" s="93"/>
      <c r="R8" s="93"/>
      <c r="S8" s="93"/>
      <c r="T8" s="93"/>
      <c r="U8" s="93"/>
      <c r="V8" s="93"/>
      <c r="W8" s="93"/>
      <c r="X8" s="100"/>
      <c r="Y8" s="102"/>
    </row>
    <row r="9" spans="1:25">
      <c r="A9" s="103"/>
      <c r="B9" s="109"/>
      <c r="C9" s="90"/>
      <c r="D9" s="90"/>
      <c r="E9" s="91"/>
      <c r="F9" s="90"/>
      <c r="G9" s="90"/>
      <c r="H9" s="92"/>
      <c r="I9" s="92"/>
      <c r="J9" s="92"/>
      <c r="K9" s="92"/>
      <c r="L9" s="92"/>
      <c r="M9" s="90"/>
      <c r="N9" s="90"/>
      <c r="O9" s="90"/>
      <c r="P9" s="90"/>
      <c r="Q9" s="93"/>
      <c r="R9" s="93"/>
      <c r="S9" s="93"/>
      <c r="T9" s="93"/>
      <c r="U9" s="93"/>
      <c r="V9" s="93"/>
      <c r="W9" s="93"/>
      <c r="X9" s="100"/>
      <c r="Y9" s="102"/>
    </row>
    <row r="10" spans="1:25">
      <c r="A10" s="103"/>
      <c r="B10" s="109"/>
      <c r="C10" s="90"/>
      <c r="D10" s="90"/>
      <c r="E10" s="91"/>
      <c r="F10" s="90"/>
      <c r="G10" s="90"/>
      <c r="H10" s="92"/>
      <c r="I10" s="92"/>
      <c r="J10" s="92"/>
      <c r="K10" s="92"/>
      <c r="L10" s="92"/>
      <c r="M10" s="90"/>
      <c r="N10" s="90"/>
      <c r="O10" s="90"/>
      <c r="P10" s="90"/>
      <c r="Q10" s="93"/>
      <c r="R10" s="93"/>
      <c r="S10" s="93"/>
      <c r="T10" s="93"/>
      <c r="U10" s="93"/>
      <c r="V10" s="93"/>
      <c r="W10" s="93"/>
      <c r="X10" s="100"/>
      <c r="Y10" s="102"/>
    </row>
    <row r="11" spans="1:25">
      <c r="A11" s="103"/>
      <c r="B11" s="109"/>
      <c r="C11" s="90"/>
      <c r="D11" s="90"/>
      <c r="E11" s="91"/>
      <c r="F11" s="90"/>
      <c r="G11" s="90"/>
      <c r="H11" s="92"/>
      <c r="I11" s="92"/>
      <c r="J11" s="92"/>
      <c r="K11" s="92"/>
      <c r="L11" s="92"/>
      <c r="M11" s="90"/>
      <c r="N11" s="90"/>
      <c r="O11" s="90"/>
      <c r="P11" s="90"/>
      <c r="Q11" s="93"/>
      <c r="R11" s="93"/>
      <c r="S11" s="93"/>
      <c r="T11" s="93"/>
      <c r="U11" s="93"/>
      <c r="V11" s="93"/>
      <c r="W11" s="93"/>
      <c r="X11" s="100"/>
      <c r="Y11" s="102"/>
    </row>
    <row r="12" spans="1:25">
      <c r="A12" s="103"/>
      <c r="B12" s="10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3"/>
      <c r="R12" s="93"/>
      <c r="S12" s="93"/>
      <c r="T12" s="93"/>
      <c r="U12" s="93"/>
      <c r="V12" s="93"/>
      <c r="W12" s="93"/>
      <c r="X12" s="100"/>
      <c r="Y12" s="102"/>
    </row>
    <row r="13" spans="1:25">
      <c r="A13" s="103"/>
      <c r="B13" s="10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3"/>
      <c r="R13" s="93"/>
      <c r="S13" s="93"/>
      <c r="T13" s="93"/>
      <c r="U13" s="93"/>
      <c r="V13" s="93"/>
      <c r="W13" s="93"/>
      <c r="X13" s="100"/>
      <c r="Y13" s="102"/>
    </row>
    <row r="14" spans="1:25">
      <c r="A14" s="103"/>
      <c r="B14" s="109" t="s">
        <v>36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3"/>
      <c r="R14" s="93"/>
      <c r="S14" s="93"/>
      <c r="T14" s="93"/>
      <c r="U14" s="93"/>
      <c r="V14" s="93"/>
      <c r="W14" s="93"/>
      <c r="X14" s="100"/>
      <c r="Y14" s="102"/>
    </row>
    <row r="15" spans="1:25">
      <c r="A15" s="103"/>
      <c r="B15" s="10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3"/>
      <c r="R15" s="93"/>
      <c r="S15" s="93"/>
      <c r="T15" s="93"/>
      <c r="U15" s="93"/>
      <c r="V15" s="93"/>
      <c r="W15" s="93"/>
      <c r="X15" s="100"/>
      <c r="Y15" s="102"/>
    </row>
    <row r="16" spans="1:25">
      <c r="A16" s="103"/>
      <c r="B16" s="10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3"/>
      <c r="R16" s="93"/>
      <c r="S16" s="93"/>
      <c r="T16" s="93"/>
      <c r="U16" s="93"/>
      <c r="V16" s="93"/>
      <c r="W16" s="93"/>
      <c r="X16" s="100"/>
      <c r="Y16" s="102"/>
    </row>
    <row r="17" spans="1:25">
      <c r="A17" s="103"/>
      <c r="B17" s="10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3"/>
      <c r="R17" s="93"/>
      <c r="S17" s="93"/>
      <c r="T17" s="93"/>
      <c r="U17" s="93"/>
      <c r="V17" s="93"/>
      <c r="W17" s="93"/>
      <c r="X17" s="100"/>
      <c r="Y17" s="102"/>
    </row>
    <row r="18" spans="1:25">
      <c r="A18" s="103"/>
      <c r="B18" s="10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3"/>
      <c r="R18" s="93"/>
      <c r="S18" s="93"/>
      <c r="T18" s="93"/>
      <c r="U18" s="93"/>
      <c r="V18" s="93"/>
      <c r="W18" s="93"/>
      <c r="X18" s="100"/>
      <c r="Y18" s="102"/>
    </row>
    <row r="19" spans="1:25">
      <c r="A19" s="103"/>
      <c r="B19" s="10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3"/>
      <c r="R19" s="93"/>
      <c r="S19" s="93"/>
      <c r="T19" s="93"/>
      <c r="U19" s="93"/>
      <c r="V19" s="93"/>
      <c r="W19" s="93"/>
      <c r="X19" s="100"/>
      <c r="Y19" s="102"/>
    </row>
    <row r="20" spans="1:25">
      <c r="A20" s="103"/>
      <c r="B20" s="10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3"/>
      <c r="R20" s="93"/>
      <c r="S20" s="93"/>
      <c r="T20" s="93"/>
      <c r="U20" s="93"/>
      <c r="V20" s="93"/>
      <c r="W20" s="93"/>
      <c r="X20" s="100"/>
      <c r="Y20" s="102"/>
    </row>
    <row r="21" spans="1:25">
      <c r="A21" s="103"/>
      <c r="B21" s="109" t="s">
        <v>37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3"/>
      <c r="R21" s="93"/>
      <c r="S21" s="93"/>
      <c r="T21" s="93"/>
      <c r="U21" s="93"/>
      <c r="V21" s="93"/>
      <c r="W21" s="93"/>
      <c r="X21" s="100"/>
      <c r="Y21" s="102"/>
    </row>
    <row r="22" spans="1:25">
      <c r="A22" s="103"/>
      <c r="B22" s="10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3"/>
      <c r="R22" s="93"/>
      <c r="S22" s="93"/>
      <c r="T22" s="93"/>
      <c r="U22" s="93"/>
      <c r="V22" s="93"/>
      <c r="W22" s="93"/>
      <c r="X22" s="100"/>
      <c r="Y22" s="102"/>
    </row>
    <row r="23" spans="1:25">
      <c r="A23" s="103"/>
      <c r="B23" s="10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3"/>
      <c r="R23" s="93"/>
      <c r="S23" s="93"/>
      <c r="T23" s="93"/>
      <c r="U23" s="93"/>
      <c r="V23" s="93"/>
      <c r="W23" s="93"/>
      <c r="X23" s="100"/>
      <c r="Y23" s="102"/>
    </row>
    <row r="24" spans="1:25">
      <c r="A24" s="103"/>
      <c r="B24" s="10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3"/>
      <c r="R24" s="93"/>
      <c r="S24" s="93"/>
      <c r="T24" s="93"/>
      <c r="U24" s="93"/>
      <c r="V24" s="93"/>
      <c r="W24" s="93"/>
      <c r="X24" s="100"/>
      <c r="Y24" s="102"/>
    </row>
    <row r="25" spans="1:25">
      <c r="A25" s="103"/>
      <c r="B25" s="10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3"/>
      <c r="R25" s="93"/>
      <c r="S25" s="93"/>
      <c r="T25" s="93"/>
      <c r="U25" s="93"/>
      <c r="V25" s="93"/>
      <c r="W25" s="93"/>
      <c r="X25" s="100"/>
      <c r="Y25" s="102"/>
    </row>
    <row r="26" spans="1:25">
      <c r="A26" s="103"/>
      <c r="B26" s="10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3"/>
      <c r="R26" s="93"/>
      <c r="S26" s="93"/>
      <c r="T26" s="93"/>
      <c r="U26" s="93"/>
      <c r="V26" s="93"/>
      <c r="W26" s="93"/>
      <c r="X26" s="100"/>
      <c r="Y26" s="102"/>
    </row>
    <row r="27" spans="1:25" ht="14.25" thickBot="1">
      <c r="A27" s="103"/>
      <c r="B27" s="10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3"/>
      <c r="R27" s="93"/>
      <c r="S27" s="93"/>
      <c r="T27" s="93"/>
      <c r="U27" s="93"/>
      <c r="V27" s="93"/>
      <c r="W27" s="93"/>
      <c r="X27" s="100"/>
      <c r="Y27" s="102"/>
    </row>
    <row r="28" spans="1:25">
      <c r="A28" s="10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5"/>
      <c r="S28" s="95"/>
      <c r="T28" s="95"/>
      <c r="U28" s="95"/>
      <c r="V28" s="95"/>
      <c r="W28" s="95"/>
      <c r="X28" s="95"/>
    </row>
    <row r="29" spans="1:25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  <c r="R29" s="97"/>
      <c r="S29" s="97"/>
      <c r="T29" s="97"/>
      <c r="U29" s="97"/>
      <c r="V29" s="97"/>
      <c r="W29" s="97"/>
      <c r="X29" s="97"/>
    </row>
    <row r="30" spans="1:25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</row>
    <row r="31" spans="1:25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1:25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2:16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2:16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2:16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2:16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2:16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</row>
  </sheetData>
  <mergeCells count="6">
    <mergeCell ref="A1:A28"/>
    <mergeCell ref="F1:Q1"/>
    <mergeCell ref="B5:C6"/>
    <mergeCell ref="B7:B13"/>
    <mergeCell ref="B14:B20"/>
    <mergeCell ref="B21:B27"/>
  </mergeCells>
  <phoneticPr fontId="6"/>
  <printOptions horizontalCentered="1" verticalCentered="1"/>
  <pageMargins left="0.28999999999999998" right="0.37" top="1" bottom="0.53" header="0.51200000000000001" footer="0.33"/>
  <pageSetup paperSize="9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L10" sqref="L10"/>
    </sheetView>
  </sheetViews>
  <sheetFormatPr defaultRowHeight="17.25"/>
  <cols>
    <col min="1" max="1" width="6.125" customWidth="1"/>
    <col min="2" max="2" width="5.625" customWidth="1"/>
    <col min="3" max="4" width="7.625" style="1" customWidth="1"/>
    <col min="5" max="5" width="12.625" customWidth="1"/>
    <col min="6" max="6" width="8.625" customWidth="1"/>
    <col min="7" max="7" width="6.625" customWidth="1"/>
    <col min="8" max="8" width="6.125" customWidth="1"/>
    <col min="9" max="10" width="0.375" customWidth="1"/>
    <col min="11" max="12" width="5" customWidth="1"/>
    <col min="13" max="14" width="13.625" customWidth="1"/>
  </cols>
  <sheetData>
    <row r="1" spans="1:18" ht="18.75">
      <c r="A1" s="103" t="s">
        <v>20</v>
      </c>
      <c r="B1" s="110" t="s">
        <v>19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8.75">
      <c r="A2" s="103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R2" s="18" t="s">
        <v>16</v>
      </c>
    </row>
    <row r="3" spans="1:18" s="17" customFormat="1" ht="17.25" customHeight="1">
      <c r="A3" s="103"/>
      <c r="B3" s="114" t="s">
        <v>3</v>
      </c>
      <c r="C3" s="114"/>
      <c r="D3" s="116" t="s">
        <v>11</v>
      </c>
      <c r="E3" s="117"/>
      <c r="F3" s="117"/>
      <c r="G3" s="117"/>
      <c r="H3" s="117"/>
      <c r="I3" s="117"/>
      <c r="J3" s="117"/>
      <c r="K3" s="117"/>
      <c r="L3" s="118"/>
      <c r="M3" s="16"/>
    </row>
    <row r="4" spans="1:18" s="17" customFormat="1" ht="17.25" customHeight="1">
      <c r="A4" s="103"/>
      <c r="B4" s="114" t="s">
        <v>9</v>
      </c>
      <c r="C4" s="114"/>
      <c r="D4" s="12" t="s">
        <v>12</v>
      </c>
      <c r="E4" s="13"/>
      <c r="F4" s="114" t="s">
        <v>18</v>
      </c>
      <c r="G4" s="114"/>
      <c r="H4" s="14"/>
      <c r="I4" s="15"/>
      <c r="J4" s="15"/>
      <c r="K4" s="15"/>
      <c r="L4" s="13"/>
      <c r="M4" s="16"/>
      <c r="P4" s="111" t="s">
        <v>17</v>
      </c>
      <c r="Q4" s="111"/>
    </row>
    <row r="5" spans="1:18" s="17" customFormat="1" ht="17.25" customHeight="1">
      <c r="A5" s="103"/>
      <c r="B5" s="114" t="s">
        <v>10</v>
      </c>
      <c r="C5" s="114"/>
      <c r="D5" s="12" t="s">
        <v>13</v>
      </c>
      <c r="E5" s="13"/>
      <c r="F5" s="114" t="s">
        <v>14</v>
      </c>
      <c r="G5" s="114"/>
      <c r="H5" s="14"/>
      <c r="I5" s="15"/>
      <c r="J5" s="15"/>
      <c r="K5" s="15"/>
      <c r="L5" s="13"/>
      <c r="M5" s="16"/>
    </row>
    <row r="6" spans="1:18" s="10" customFormat="1" ht="14.25">
      <c r="A6" s="103"/>
      <c r="B6" s="8"/>
      <c r="C6" s="9"/>
      <c r="D6" s="9"/>
      <c r="E6" s="8"/>
      <c r="F6" s="8"/>
      <c r="G6" s="8"/>
      <c r="H6" s="11" t="s">
        <v>15</v>
      </c>
      <c r="I6" s="8"/>
      <c r="J6" s="8"/>
      <c r="K6" s="8"/>
      <c r="L6" s="8"/>
      <c r="M6" s="8"/>
      <c r="N6" s="8"/>
    </row>
    <row r="7" spans="1:18" s="21" customFormat="1" ht="20.25" customHeight="1">
      <c r="A7" s="103"/>
      <c r="B7" s="115" t="s">
        <v>0</v>
      </c>
      <c r="C7" s="119" t="s">
        <v>1</v>
      </c>
      <c r="D7" s="115" t="s">
        <v>2</v>
      </c>
      <c r="E7" s="115" t="s">
        <v>4</v>
      </c>
      <c r="F7" s="115" t="s">
        <v>5</v>
      </c>
      <c r="G7" s="112" t="s">
        <v>6</v>
      </c>
      <c r="H7" s="113"/>
      <c r="I7" s="19"/>
      <c r="J7" s="20"/>
      <c r="K7" s="20"/>
      <c r="L7" s="20"/>
      <c r="M7" s="71">
        <v>-30</v>
      </c>
      <c r="N7" s="72">
        <v>30</v>
      </c>
    </row>
    <row r="8" spans="1:18" s="21" customFormat="1" ht="20.25" customHeight="1">
      <c r="A8" s="103"/>
      <c r="B8" s="115"/>
      <c r="C8" s="120"/>
      <c r="D8" s="115"/>
      <c r="E8" s="115"/>
      <c r="F8" s="115"/>
      <c r="G8" s="22" t="s">
        <v>7</v>
      </c>
      <c r="H8" s="22" t="s">
        <v>8</v>
      </c>
      <c r="I8" s="23"/>
      <c r="J8" s="24"/>
      <c r="K8" s="24"/>
      <c r="L8" s="24"/>
      <c r="M8" s="63"/>
      <c r="N8" s="64"/>
    </row>
    <row r="9" spans="1:18" s="21" customFormat="1" ht="17.25" customHeight="1">
      <c r="A9" s="103"/>
      <c r="B9" s="25">
        <v>0</v>
      </c>
      <c r="C9" s="26">
        <v>0</v>
      </c>
      <c r="D9" s="27">
        <v>37910</v>
      </c>
      <c r="E9" s="55">
        <v>3000</v>
      </c>
      <c r="F9" s="56">
        <v>2972</v>
      </c>
      <c r="G9" s="28" t="str">
        <f>IF(I9&gt;=0,I9,"")</f>
        <v/>
      </c>
      <c r="H9" s="29">
        <f>IF(I9&lt;0,I9,"")</f>
        <v>-28</v>
      </c>
      <c r="I9" s="30">
        <f t="shared" ref="I9:I23" si="0">F9-E9</f>
        <v>-28</v>
      </c>
      <c r="J9" s="31"/>
      <c r="K9" s="31"/>
      <c r="L9" s="32">
        <f>IF(C9="","",C9)</f>
        <v>0</v>
      </c>
      <c r="M9" s="65"/>
      <c r="N9" s="66"/>
    </row>
    <row r="10" spans="1:18" s="21" customFormat="1" ht="17.25" customHeight="1">
      <c r="A10" s="103"/>
      <c r="B10" s="33">
        <f>B9+1</f>
        <v>1</v>
      </c>
      <c r="C10" s="34">
        <f>C9+1</f>
        <v>1</v>
      </c>
      <c r="D10" s="35">
        <v>37910</v>
      </c>
      <c r="E10" s="57">
        <v>3000</v>
      </c>
      <c r="F10" s="58">
        <v>2992</v>
      </c>
      <c r="G10" s="36" t="str">
        <f t="shared" ref="G10:G23" si="1">IF(I10&gt;=0,I10,"")</f>
        <v/>
      </c>
      <c r="H10" s="37">
        <f t="shared" ref="H10:H23" si="2">IF(I10&lt;0,I10,"")</f>
        <v>-8</v>
      </c>
      <c r="I10" s="30">
        <f t="shared" si="0"/>
        <v>-8</v>
      </c>
      <c r="J10" s="31"/>
      <c r="K10" s="31"/>
      <c r="L10" s="38">
        <f t="shared" ref="L10:L29" si="3">IF(C10="","",C10)</f>
        <v>1</v>
      </c>
      <c r="M10" s="65"/>
      <c r="N10" s="66"/>
    </row>
    <row r="11" spans="1:18" s="21" customFormat="1" ht="17.25" customHeight="1">
      <c r="A11" s="103"/>
      <c r="B11" s="33">
        <f t="shared" ref="B11:B28" si="4">B10+1</f>
        <v>2</v>
      </c>
      <c r="C11" s="34">
        <f t="shared" ref="C11:C23" si="5">C10+1</f>
        <v>2</v>
      </c>
      <c r="D11" s="35">
        <v>37910</v>
      </c>
      <c r="E11" s="57">
        <v>3000</v>
      </c>
      <c r="F11" s="58">
        <v>2994</v>
      </c>
      <c r="G11" s="36" t="str">
        <f t="shared" si="1"/>
        <v/>
      </c>
      <c r="H11" s="37">
        <f t="shared" si="2"/>
        <v>-6</v>
      </c>
      <c r="I11" s="30">
        <f t="shared" si="0"/>
        <v>-6</v>
      </c>
      <c r="J11" s="31"/>
      <c r="K11" s="31"/>
      <c r="L11" s="38">
        <f t="shared" si="3"/>
        <v>2</v>
      </c>
      <c r="M11" s="65"/>
      <c r="N11" s="66"/>
    </row>
    <row r="12" spans="1:18" s="21" customFormat="1" ht="17.25" customHeight="1">
      <c r="A12" s="103"/>
      <c r="B12" s="33">
        <f t="shared" si="4"/>
        <v>3</v>
      </c>
      <c r="C12" s="34">
        <f t="shared" si="5"/>
        <v>3</v>
      </c>
      <c r="D12" s="35">
        <v>37889</v>
      </c>
      <c r="E12" s="57">
        <v>3000</v>
      </c>
      <c r="F12" s="58">
        <v>2985</v>
      </c>
      <c r="G12" s="36" t="str">
        <f t="shared" si="1"/>
        <v/>
      </c>
      <c r="H12" s="37">
        <f t="shared" si="2"/>
        <v>-15</v>
      </c>
      <c r="I12" s="30">
        <f t="shared" si="0"/>
        <v>-15</v>
      </c>
      <c r="J12" s="31"/>
      <c r="K12" s="31"/>
      <c r="L12" s="38">
        <f t="shared" si="3"/>
        <v>3</v>
      </c>
      <c r="M12" s="65"/>
      <c r="N12" s="66"/>
    </row>
    <row r="13" spans="1:18" s="21" customFormat="1" ht="17.25" customHeight="1">
      <c r="A13" s="103"/>
      <c r="B13" s="33">
        <f t="shared" si="4"/>
        <v>4</v>
      </c>
      <c r="C13" s="34">
        <f t="shared" si="5"/>
        <v>4</v>
      </c>
      <c r="D13" s="35">
        <v>37889</v>
      </c>
      <c r="E13" s="57">
        <v>3000</v>
      </c>
      <c r="F13" s="58">
        <v>2983</v>
      </c>
      <c r="G13" s="36" t="str">
        <f t="shared" si="1"/>
        <v/>
      </c>
      <c r="H13" s="37">
        <f t="shared" si="2"/>
        <v>-17</v>
      </c>
      <c r="I13" s="30">
        <f t="shared" si="0"/>
        <v>-17</v>
      </c>
      <c r="J13" s="31"/>
      <c r="K13" s="31"/>
      <c r="L13" s="38">
        <f t="shared" si="3"/>
        <v>4</v>
      </c>
      <c r="M13" s="65"/>
      <c r="N13" s="66"/>
    </row>
    <row r="14" spans="1:18" s="21" customFormat="1" ht="17.25" customHeight="1">
      <c r="A14" s="103"/>
      <c r="B14" s="33">
        <f t="shared" si="4"/>
        <v>5</v>
      </c>
      <c r="C14" s="34">
        <f t="shared" si="5"/>
        <v>5</v>
      </c>
      <c r="D14" s="35">
        <v>37889</v>
      </c>
      <c r="E14" s="57">
        <v>3000</v>
      </c>
      <c r="F14" s="58">
        <v>2998</v>
      </c>
      <c r="G14" s="36" t="str">
        <f t="shared" si="1"/>
        <v/>
      </c>
      <c r="H14" s="37">
        <f t="shared" si="2"/>
        <v>-2</v>
      </c>
      <c r="I14" s="30">
        <f t="shared" si="0"/>
        <v>-2</v>
      </c>
      <c r="J14" s="31"/>
      <c r="K14" s="31"/>
      <c r="L14" s="38">
        <f t="shared" si="3"/>
        <v>5</v>
      </c>
      <c r="M14" s="65"/>
      <c r="N14" s="66"/>
    </row>
    <row r="15" spans="1:18" s="21" customFormat="1" ht="17.25" customHeight="1">
      <c r="A15" s="103"/>
      <c r="B15" s="33">
        <f t="shared" si="4"/>
        <v>6</v>
      </c>
      <c r="C15" s="34">
        <f t="shared" si="5"/>
        <v>6</v>
      </c>
      <c r="D15" s="35">
        <v>37902</v>
      </c>
      <c r="E15" s="57">
        <v>3000</v>
      </c>
      <c r="F15" s="58">
        <v>2999</v>
      </c>
      <c r="G15" s="36" t="str">
        <f t="shared" si="1"/>
        <v/>
      </c>
      <c r="H15" s="37">
        <f t="shared" si="2"/>
        <v>-1</v>
      </c>
      <c r="I15" s="30">
        <f t="shared" si="0"/>
        <v>-1</v>
      </c>
      <c r="J15" s="31"/>
      <c r="K15" s="31"/>
      <c r="L15" s="38">
        <f t="shared" si="3"/>
        <v>6</v>
      </c>
      <c r="M15" s="65"/>
      <c r="N15" s="66"/>
    </row>
    <row r="16" spans="1:18" s="21" customFormat="1" ht="17.25" customHeight="1">
      <c r="A16" s="103"/>
      <c r="B16" s="33">
        <f t="shared" si="4"/>
        <v>7</v>
      </c>
      <c r="C16" s="39">
        <f t="shared" si="5"/>
        <v>7</v>
      </c>
      <c r="D16" s="35">
        <v>37909</v>
      </c>
      <c r="E16" s="57">
        <v>3000</v>
      </c>
      <c r="F16" s="58">
        <v>2997</v>
      </c>
      <c r="G16" s="36" t="str">
        <f t="shared" si="1"/>
        <v/>
      </c>
      <c r="H16" s="37">
        <f t="shared" si="2"/>
        <v>-3</v>
      </c>
      <c r="I16" s="30">
        <f t="shared" si="0"/>
        <v>-3</v>
      </c>
      <c r="J16" s="31"/>
      <c r="K16" s="31"/>
      <c r="L16" s="38">
        <f t="shared" si="3"/>
        <v>7</v>
      </c>
      <c r="M16" s="65"/>
      <c r="N16" s="66"/>
    </row>
    <row r="17" spans="1:14" s="21" customFormat="1" ht="17.25" customHeight="1">
      <c r="A17" s="103"/>
      <c r="B17" s="33">
        <f t="shared" si="4"/>
        <v>8</v>
      </c>
      <c r="C17" s="34">
        <f t="shared" si="5"/>
        <v>8</v>
      </c>
      <c r="D17" s="35">
        <v>37909</v>
      </c>
      <c r="E17" s="57">
        <v>3000</v>
      </c>
      <c r="F17" s="58">
        <v>3000</v>
      </c>
      <c r="G17" s="36">
        <f t="shared" si="1"/>
        <v>0</v>
      </c>
      <c r="H17" s="37" t="str">
        <f t="shared" si="2"/>
        <v/>
      </c>
      <c r="I17" s="30">
        <f t="shared" si="0"/>
        <v>0</v>
      </c>
      <c r="J17" s="31"/>
      <c r="K17" s="31"/>
      <c r="L17" s="38">
        <f t="shared" si="3"/>
        <v>8</v>
      </c>
      <c r="M17" s="65"/>
      <c r="N17" s="66"/>
    </row>
    <row r="18" spans="1:14" s="21" customFormat="1" ht="17.25" customHeight="1">
      <c r="A18" s="103"/>
      <c r="B18" s="33">
        <f t="shared" si="4"/>
        <v>9</v>
      </c>
      <c r="C18" s="34">
        <f t="shared" si="5"/>
        <v>9</v>
      </c>
      <c r="D18" s="35">
        <v>37919</v>
      </c>
      <c r="E18" s="57">
        <v>3000</v>
      </c>
      <c r="F18" s="58">
        <v>2993</v>
      </c>
      <c r="G18" s="36" t="str">
        <f t="shared" si="1"/>
        <v/>
      </c>
      <c r="H18" s="37">
        <f t="shared" si="2"/>
        <v>-7</v>
      </c>
      <c r="I18" s="30">
        <f t="shared" si="0"/>
        <v>-7</v>
      </c>
      <c r="J18" s="31"/>
      <c r="K18" s="31"/>
      <c r="L18" s="38">
        <f t="shared" si="3"/>
        <v>9</v>
      </c>
      <c r="M18" s="65"/>
      <c r="N18" s="66"/>
    </row>
    <row r="19" spans="1:14" s="21" customFormat="1" ht="17.25" customHeight="1">
      <c r="A19" s="103"/>
      <c r="B19" s="33">
        <f t="shared" si="4"/>
        <v>10</v>
      </c>
      <c r="C19" s="34">
        <f t="shared" si="5"/>
        <v>10</v>
      </c>
      <c r="D19" s="35">
        <v>37919</v>
      </c>
      <c r="E19" s="57">
        <v>3000</v>
      </c>
      <c r="F19" s="58">
        <v>2982</v>
      </c>
      <c r="G19" s="36" t="str">
        <f t="shared" si="1"/>
        <v/>
      </c>
      <c r="H19" s="37">
        <f t="shared" si="2"/>
        <v>-18</v>
      </c>
      <c r="I19" s="30">
        <f t="shared" si="0"/>
        <v>-18</v>
      </c>
      <c r="J19" s="31"/>
      <c r="K19" s="31"/>
      <c r="L19" s="38">
        <f t="shared" si="3"/>
        <v>10</v>
      </c>
      <c r="M19" s="65"/>
      <c r="N19" s="66"/>
    </row>
    <row r="20" spans="1:14" s="21" customFormat="1" ht="17.25" customHeight="1">
      <c r="A20" s="103"/>
      <c r="B20" s="33">
        <f t="shared" si="4"/>
        <v>11</v>
      </c>
      <c r="C20" s="34">
        <f t="shared" si="5"/>
        <v>11</v>
      </c>
      <c r="D20" s="35">
        <v>37919</v>
      </c>
      <c r="E20" s="57">
        <v>3000</v>
      </c>
      <c r="F20" s="58">
        <v>3002</v>
      </c>
      <c r="G20" s="36">
        <f t="shared" si="1"/>
        <v>2</v>
      </c>
      <c r="H20" s="37" t="str">
        <f t="shared" si="2"/>
        <v/>
      </c>
      <c r="I20" s="30">
        <f t="shared" si="0"/>
        <v>2</v>
      </c>
      <c r="J20" s="31"/>
      <c r="K20" s="31"/>
      <c r="L20" s="38">
        <f t="shared" si="3"/>
        <v>11</v>
      </c>
      <c r="M20" s="65"/>
      <c r="N20" s="66"/>
    </row>
    <row r="21" spans="1:14" s="21" customFormat="1" ht="17.25" customHeight="1">
      <c r="A21" s="103"/>
      <c r="B21" s="33">
        <f t="shared" si="4"/>
        <v>12</v>
      </c>
      <c r="C21" s="34">
        <f t="shared" si="5"/>
        <v>12</v>
      </c>
      <c r="D21" s="35">
        <v>37937</v>
      </c>
      <c r="E21" s="57">
        <v>3000</v>
      </c>
      <c r="F21" s="58">
        <v>2997</v>
      </c>
      <c r="G21" s="36" t="str">
        <f t="shared" si="1"/>
        <v/>
      </c>
      <c r="H21" s="37">
        <f t="shared" si="2"/>
        <v>-3</v>
      </c>
      <c r="I21" s="30">
        <f t="shared" si="0"/>
        <v>-3</v>
      </c>
      <c r="J21" s="31"/>
      <c r="K21" s="31"/>
      <c r="L21" s="38">
        <f t="shared" si="3"/>
        <v>12</v>
      </c>
      <c r="M21" s="65"/>
      <c r="N21" s="66"/>
    </row>
    <row r="22" spans="1:14" s="21" customFormat="1" ht="17.25" customHeight="1">
      <c r="A22" s="103"/>
      <c r="B22" s="33">
        <f t="shared" si="4"/>
        <v>13</v>
      </c>
      <c r="C22" s="34">
        <f t="shared" si="5"/>
        <v>13</v>
      </c>
      <c r="D22" s="35">
        <v>37937</v>
      </c>
      <c r="E22" s="57">
        <v>3000</v>
      </c>
      <c r="F22" s="58">
        <v>3000</v>
      </c>
      <c r="G22" s="36">
        <f t="shared" si="1"/>
        <v>0</v>
      </c>
      <c r="H22" s="37" t="str">
        <f t="shared" si="2"/>
        <v/>
      </c>
      <c r="I22" s="30">
        <f t="shared" si="0"/>
        <v>0</v>
      </c>
      <c r="J22" s="31"/>
      <c r="K22" s="31"/>
      <c r="L22" s="38">
        <f t="shared" si="3"/>
        <v>13</v>
      </c>
      <c r="M22" s="65"/>
      <c r="N22" s="66"/>
    </row>
    <row r="23" spans="1:14" s="21" customFormat="1" ht="17.25" customHeight="1">
      <c r="A23" s="103"/>
      <c r="B23" s="33">
        <f t="shared" si="4"/>
        <v>14</v>
      </c>
      <c r="C23" s="34">
        <f t="shared" si="5"/>
        <v>14</v>
      </c>
      <c r="D23" s="35">
        <v>37937</v>
      </c>
      <c r="E23" s="57">
        <v>3000</v>
      </c>
      <c r="F23" s="58">
        <v>3000</v>
      </c>
      <c r="G23" s="36">
        <f t="shared" si="1"/>
        <v>0</v>
      </c>
      <c r="H23" s="37" t="str">
        <f t="shared" si="2"/>
        <v/>
      </c>
      <c r="I23" s="30">
        <f t="shared" si="0"/>
        <v>0</v>
      </c>
      <c r="J23" s="31"/>
      <c r="K23" s="31"/>
      <c r="L23" s="38">
        <f t="shared" si="3"/>
        <v>14</v>
      </c>
      <c r="M23" s="65"/>
      <c r="N23" s="66"/>
    </row>
    <row r="24" spans="1:14" s="21" customFormat="1" ht="17.25" customHeight="1">
      <c r="A24" s="103"/>
      <c r="B24" s="33">
        <f t="shared" si="4"/>
        <v>15</v>
      </c>
      <c r="C24" s="34"/>
      <c r="D24" s="35"/>
      <c r="E24" s="57"/>
      <c r="F24" s="59"/>
      <c r="G24" s="40"/>
      <c r="H24" s="41"/>
      <c r="I24" s="30"/>
      <c r="J24" s="31"/>
      <c r="K24" s="31"/>
      <c r="L24" s="38" t="str">
        <f t="shared" si="3"/>
        <v/>
      </c>
      <c r="M24" s="65"/>
      <c r="N24" s="66"/>
    </row>
    <row r="25" spans="1:14" s="21" customFormat="1" ht="17.25" customHeight="1">
      <c r="A25" s="103"/>
      <c r="B25" s="33">
        <f t="shared" si="4"/>
        <v>16</v>
      </c>
      <c r="C25" s="34"/>
      <c r="D25" s="35"/>
      <c r="E25" s="57"/>
      <c r="F25" s="59"/>
      <c r="G25" s="40"/>
      <c r="H25" s="41"/>
      <c r="I25" s="30"/>
      <c r="J25" s="31"/>
      <c r="K25" s="31"/>
      <c r="L25" s="38" t="str">
        <f t="shared" si="3"/>
        <v/>
      </c>
      <c r="M25" s="65"/>
      <c r="N25" s="66"/>
    </row>
    <row r="26" spans="1:14" s="21" customFormat="1" ht="17.25" customHeight="1">
      <c r="A26" s="103"/>
      <c r="B26" s="33">
        <f t="shared" si="4"/>
        <v>17</v>
      </c>
      <c r="C26" s="34"/>
      <c r="D26" s="35"/>
      <c r="E26" s="57"/>
      <c r="F26" s="60"/>
      <c r="G26" s="42"/>
      <c r="H26" s="43"/>
      <c r="I26" s="30"/>
      <c r="J26" s="31"/>
      <c r="K26" s="31"/>
      <c r="L26" s="38" t="str">
        <f t="shared" si="3"/>
        <v/>
      </c>
      <c r="M26" s="65"/>
      <c r="N26" s="66"/>
    </row>
    <row r="27" spans="1:14" s="21" customFormat="1" ht="17.25" customHeight="1">
      <c r="A27" s="103"/>
      <c r="B27" s="33">
        <f t="shared" si="4"/>
        <v>18</v>
      </c>
      <c r="C27" s="34"/>
      <c r="D27" s="35"/>
      <c r="E27" s="57"/>
      <c r="F27" s="60"/>
      <c r="G27" s="42"/>
      <c r="H27" s="43"/>
      <c r="I27" s="30"/>
      <c r="J27" s="31"/>
      <c r="K27" s="31"/>
      <c r="L27" s="38" t="str">
        <f t="shared" si="3"/>
        <v/>
      </c>
      <c r="M27" s="65"/>
      <c r="N27" s="66"/>
    </row>
    <row r="28" spans="1:14" s="21" customFormat="1" ht="17.25" customHeight="1">
      <c r="A28" s="103"/>
      <c r="B28" s="33">
        <f t="shared" si="4"/>
        <v>19</v>
      </c>
      <c r="C28" s="34"/>
      <c r="D28" s="35"/>
      <c r="E28" s="57"/>
      <c r="F28" s="60"/>
      <c r="G28" s="42"/>
      <c r="H28" s="43"/>
      <c r="I28" s="30"/>
      <c r="J28" s="31"/>
      <c r="K28" s="31"/>
      <c r="L28" s="38" t="str">
        <f t="shared" si="3"/>
        <v/>
      </c>
      <c r="M28" s="65"/>
      <c r="N28" s="66"/>
    </row>
    <row r="29" spans="1:14" s="21" customFormat="1" ht="17.25" customHeight="1">
      <c r="A29" s="103"/>
      <c r="B29" s="44">
        <f>B28+1</f>
        <v>20</v>
      </c>
      <c r="C29" s="45"/>
      <c r="D29" s="46"/>
      <c r="E29" s="61"/>
      <c r="F29" s="62"/>
      <c r="G29" s="47"/>
      <c r="H29" s="48"/>
      <c r="I29" s="30"/>
      <c r="J29" s="31"/>
      <c r="K29" s="31"/>
      <c r="L29" s="38" t="str">
        <f t="shared" si="3"/>
        <v/>
      </c>
      <c r="M29" s="67"/>
      <c r="N29" s="68"/>
    </row>
    <row r="30" spans="1:14" s="54" customFormat="1" ht="18">
      <c r="A30" s="103"/>
      <c r="B30" s="49"/>
      <c r="C30" s="50"/>
      <c r="D30" s="50"/>
      <c r="E30" s="51"/>
      <c r="F30" s="52"/>
      <c r="G30" s="52"/>
      <c r="H30" s="52"/>
      <c r="I30" s="52"/>
      <c r="J30" s="49"/>
      <c r="K30" s="49"/>
      <c r="L30" s="53"/>
      <c r="M30" s="69"/>
      <c r="N30" s="70"/>
    </row>
    <row r="31" spans="1:14">
      <c r="B31" s="2"/>
      <c r="I31" s="2">
        <f>M7</f>
        <v>-30</v>
      </c>
      <c r="J31" s="2">
        <f>B9</f>
        <v>0</v>
      </c>
      <c r="K31" s="2"/>
      <c r="L31" s="2"/>
    </row>
    <row r="32" spans="1:14">
      <c r="B32" s="2"/>
      <c r="I32" s="2">
        <f>I31</f>
        <v>-30</v>
      </c>
      <c r="J32" s="2">
        <f>B29</f>
        <v>20</v>
      </c>
      <c r="K32" s="2"/>
      <c r="L32" s="2"/>
    </row>
    <row r="33" spans="2:14">
      <c r="B33" s="2"/>
      <c r="I33" s="2">
        <f>N7</f>
        <v>30</v>
      </c>
      <c r="J33" s="2"/>
      <c r="K33" s="2">
        <f>J31</f>
        <v>0</v>
      </c>
      <c r="L33" s="2"/>
    </row>
    <row r="34" spans="2:14">
      <c r="B34" s="2"/>
      <c r="I34" s="2">
        <f>I33</f>
        <v>30</v>
      </c>
      <c r="J34" s="2"/>
      <c r="K34" s="2">
        <f>J32</f>
        <v>20</v>
      </c>
      <c r="L34" s="2"/>
    </row>
    <row r="35" spans="2:14">
      <c r="B35" s="2"/>
      <c r="I35" s="2"/>
      <c r="J35" s="2"/>
      <c r="K35" s="2"/>
      <c r="L35" s="2"/>
    </row>
    <row r="36" spans="2:14">
      <c r="B36" s="7"/>
      <c r="C36" s="5"/>
      <c r="D36" s="5"/>
      <c r="E36" s="6"/>
      <c r="F36" s="6"/>
      <c r="G36" s="6"/>
      <c r="H36" s="6"/>
      <c r="I36" s="7"/>
      <c r="J36" s="7"/>
      <c r="K36" s="7"/>
      <c r="L36" s="7"/>
      <c r="M36" s="6"/>
      <c r="N36" s="6"/>
    </row>
    <row r="37" spans="2:14">
      <c r="B37" s="7"/>
      <c r="C37" s="5"/>
      <c r="D37" s="5"/>
      <c r="E37" s="6"/>
      <c r="F37" s="6"/>
      <c r="G37" s="6"/>
      <c r="H37" s="6"/>
      <c r="I37" s="7"/>
      <c r="J37" s="7"/>
      <c r="K37" s="7"/>
      <c r="L37" s="7"/>
      <c r="M37" s="6"/>
      <c r="N37" s="6"/>
    </row>
    <row r="38" spans="2:14">
      <c r="B38" s="7"/>
      <c r="C38" s="5"/>
      <c r="D38" s="5"/>
      <c r="E38" s="6"/>
      <c r="F38" s="6"/>
      <c r="G38" s="6"/>
      <c r="H38" s="6"/>
      <c r="I38" s="7"/>
      <c r="J38" s="7"/>
      <c r="K38" s="7"/>
      <c r="L38" s="7"/>
      <c r="M38" s="6"/>
      <c r="N38" s="6"/>
    </row>
    <row r="39" spans="2:14">
      <c r="B39" s="6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6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>
      <c r="B41" s="6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>
      <c r="B42" s="6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>
      <c r="B43" s="6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>
      <c r="B44" s="6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6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</row>
  </sheetData>
  <mergeCells count="15">
    <mergeCell ref="A1:A30"/>
    <mergeCell ref="B1:R1"/>
    <mergeCell ref="P4:Q4"/>
    <mergeCell ref="G7:H7"/>
    <mergeCell ref="B3:C3"/>
    <mergeCell ref="B4:C4"/>
    <mergeCell ref="B5:C5"/>
    <mergeCell ref="F4:G4"/>
    <mergeCell ref="F5:G5"/>
    <mergeCell ref="F7:F8"/>
    <mergeCell ref="D3:L3"/>
    <mergeCell ref="B7:B8"/>
    <mergeCell ref="C7:C8"/>
    <mergeCell ref="D7:D8"/>
    <mergeCell ref="E7:E8"/>
  </mergeCells>
  <phoneticPr fontId="6"/>
  <printOptions horizontalCentered="1" verticalCentered="1"/>
  <pageMargins left="0.5" right="0.78740157480314965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topLeftCell="A16" zoomScaleNormal="100" zoomScaleSheetLayoutView="100" workbookViewId="0">
      <selection activeCell="F24" sqref="F24"/>
    </sheetView>
  </sheetViews>
  <sheetFormatPr defaultRowHeight="17.25"/>
  <cols>
    <col min="1" max="1" width="6.125" customWidth="1"/>
    <col min="2" max="2" width="5.625" customWidth="1"/>
    <col min="3" max="4" width="7.625" style="1" customWidth="1"/>
    <col min="5" max="5" width="11.625" customWidth="1"/>
    <col min="6" max="6" width="8.625" customWidth="1"/>
    <col min="7" max="8" width="6.625" customWidth="1"/>
    <col min="9" max="9" width="0.25" customWidth="1"/>
    <col min="10" max="10" width="0.125" customWidth="1"/>
    <col min="11" max="12" width="5" customWidth="1"/>
    <col min="13" max="14" width="13.625" customWidth="1"/>
  </cols>
  <sheetData>
    <row r="1" spans="1:18" ht="18.75">
      <c r="A1" s="103"/>
      <c r="B1" s="110" t="s">
        <v>19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8.75">
      <c r="A2" s="103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R2" s="18" t="s">
        <v>16</v>
      </c>
    </row>
    <row r="3" spans="1:18" s="17" customFormat="1" ht="17.25" customHeight="1">
      <c r="A3" s="103"/>
      <c r="B3" s="114" t="s">
        <v>3</v>
      </c>
      <c r="C3" s="114"/>
      <c r="D3" s="116" t="s">
        <v>11</v>
      </c>
      <c r="E3" s="117"/>
      <c r="F3" s="117"/>
      <c r="G3" s="117"/>
      <c r="H3" s="117"/>
      <c r="I3" s="117"/>
      <c r="J3" s="117"/>
      <c r="K3" s="117"/>
      <c r="L3" s="118"/>
      <c r="M3" s="16"/>
    </row>
    <row r="4" spans="1:18" s="17" customFormat="1" ht="17.25" customHeight="1">
      <c r="A4" s="103"/>
      <c r="B4" s="114" t="s">
        <v>9</v>
      </c>
      <c r="C4" s="114"/>
      <c r="D4" s="12" t="s">
        <v>21</v>
      </c>
      <c r="E4" s="13"/>
      <c r="F4" s="114" t="s">
        <v>18</v>
      </c>
      <c r="G4" s="114"/>
      <c r="H4" s="14"/>
      <c r="I4" s="15"/>
      <c r="J4" s="15"/>
      <c r="K4" s="15"/>
      <c r="L4" s="13"/>
      <c r="M4" s="16"/>
      <c r="P4" s="111" t="s">
        <v>17</v>
      </c>
      <c r="Q4" s="111"/>
    </row>
    <row r="5" spans="1:18" s="17" customFormat="1" ht="17.25" customHeight="1">
      <c r="A5" s="103"/>
      <c r="B5" s="114" t="s">
        <v>10</v>
      </c>
      <c r="C5" s="114"/>
      <c r="D5" s="12">
        <v>-30</v>
      </c>
      <c r="E5" s="13"/>
      <c r="F5" s="114" t="s">
        <v>14</v>
      </c>
      <c r="G5" s="114"/>
      <c r="H5" s="14"/>
      <c r="I5" s="15"/>
      <c r="J5" s="15"/>
      <c r="K5" s="15"/>
      <c r="L5" s="13"/>
      <c r="M5" s="16"/>
    </row>
    <row r="6" spans="1:18" s="10" customFormat="1" ht="14.25">
      <c r="A6" s="103"/>
      <c r="B6" s="8"/>
      <c r="C6" s="9"/>
      <c r="D6" s="9"/>
      <c r="E6" s="8"/>
      <c r="F6" s="8"/>
      <c r="G6" s="8"/>
      <c r="H6" s="11" t="s">
        <v>15</v>
      </c>
      <c r="I6" s="8"/>
      <c r="J6" s="8"/>
      <c r="K6" s="8"/>
      <c r="L6" s="8"/>
      <c r="M6" s="8"/>
      <c r="N6" s="8"/>
    </row>
    <row r="7" spans="1:18" s="21" customFormat="1" ht="20.25" customHeight="1">
      <c r="A7" s="103"/>
      <c r="B7" s="115" t="s">
        <v>0</v>
      </c>
      <c r="C7" s="119" t="s">
        <v>1</v>
      </c>
      <c r="D7" s="115" t="s">
        <v>2</v>
      </c>
      <c r="E7" s="115" t="s">
        <v>4</v>
      </c>
      <c r="F7" s="115" t="s">
        <v>5</v>
      </c>
      <c r="G7" s="112" t="s">
        <v>6</v>
      </c>
      <c r="H7" s="113"/>
      <c r="I7" s="19"/>
      <c r="J7" s="20"/>
      <c r="K7" s="20"/>
      <c r="L7" s="20"/>
      <c r="M7" s="71">
        <v>-30</v>
      </c>
      <c r="N7" s="72">
        <v>30</v>
      </c>
    </row>
    <row r="8" spans="1:18" s="21" customFormat="1" ht="20.25" customHeight="1">
      <c r="A8" s="103"/>
      <c r="B8" s="115"/>
      <c r="C8" s="120"/>
      <c r="D8" s="115"/>
      <c r="E8" s="115"/>
      <c r="F8" s="115"/>
      <c r="G8" s="22" t="s">
        <v>7</v>
      </c>
      <c r="H8" s="22" t="s">
        <v>8</v>
      </c>
      <c r="I8" s="23"/>
      <c r="J8" s="24"/>
      <c r="K8" s="24"/>
      <c r="L8" s="24"/>
      <c r="M8" s="63"/>
      <c r="N8" s="64"/>
    </row>
    <row r="9" spans="1:18" s="21" customFormat="1" ht="17.25" customHeight="1">
      <c r="A9" s="103"/>
      <c r="B9" s="25">
        <v>0</v>
      </c>
      <c r="C9" s="26">
        <v>0</v>
      </c>
      <c r="D9" s="27">
        <v>37910</v>
      </c>
      <c r="E9" s="73">
        <v>300</v>
      </c>
      <c r="F9" s="56">
        <v>290</v>
      </c>
      <c r="G9" s="28" t="str">
        <f>IF(I9&gt;=0,I9,"")</f>
        <v/>
      </c>
      <c r="H9" s="29">
        <f>IF(I9&lt;0,I9,"")</f>
        <v>-10</v>
      </c>
      <c r="I9" s="30">
        <f t="shared" ref="I9:I23" si="0">F9-E9</f>
        <v>-10</v>
      </c>
      <c r="J9" s="31"/>
      <c r="K9" s="31"/>
      <c r="L9" s="32">
        <f>IF(C9="","",C9)</f>
        <v>0</v>
      </c>
      <c r="M9" s="65"/>
      <c r="N9" s="66"/>
    </row>
    <row r="10" spans="1:18" s="21" customFormat="1" ht="17.25" customHeight="1">
      <c r="A10" s="103"/>
      <c r="B10" s="33">
        <f>B9+1</f>
        <v>1</v>
      </c>
      <c r="C10" s="34">
        <f>C9+1</f>
        <v>1</v>
      </c>
      <c r="D10" s="35">
        <v>37910</v>
      </c>
      <c r="E10" s="74">
        <v>300</v>
      </c>
      <c r="F10" s="58">
        <v>305</v>
      </c>
      <c r="G10" s="36">
        <f t="shared" ref="G10:G23" si="1">IF(I10&gt;=0,I10,"")</f>
        <v>5</v>
      </c>
      <c r="H10" s="37" t="str">
        <f t="shared" ref="H10:H23" si="2">IF(I10&lt;0,I10,"")</f>
        <v/>
      </c>
      <c r="I10" s="30">
        <f t="shared" si="0"/>
        <v>5</v>
      </c>
      <c r="J10" s="31"/>
      <c r="K10" s="31"/>
      <c r="L10" s="38">
        <f t="shared" ref="L10:L29" si="3">IF(C10="","",C10)</f>
        <v>1</v>
      </c>
      <c r="M10" s="65"/>
      <c r="N10" s="66"/>
    </row>
    <row r="11" spans="1:18" s="21" customFormat="1" ht="17.25" customHeight="1">
      <c r="A11" s="103"/>
      <c r="B11" s="33">
        <f t="shared" ref="B11:C28" si="4">B10+1</f>
        <v>2</v>
      </c>
      <c r="C11" s="34">
        <f t="shared" si="4"/>
        <v>2</v>
      </c>
      <c r="D11" s="35">
        <v>37910</v>
      </c>
      <c r="E11" s="74">
        <v>300</v>
      </c>
      <c r="F11" s="58">
        <v>310</v>
      </c>
      <c r="G11" s="36">
        <f t="shared" si="1"/>
        <v>10</v>
      </c>
      <c r="H11" s="37" t="str">
        <f t="shared" si="2"/>
        <v/>
      </c>
      <c r="I11" s="30">
        <f t="shared" si="0"/>
        <v>10</v>
      </c>
      <c r="J11" s="31"/>
      <c r="K11" s="31"/>
      <c r="L11" s="38">
        <f t="shared" si="3"/>
        <v>2</v>
      </c>
      <c r="M11" s="65"/>
      <c r="N11" s="66"/>
    </row>
    <row r="12" spans="1:18" s="21" customFormat="1" ht="17.25" customHeight="1">
      <c r="A12" s="103"/>
      <c r="B12" s="33">
        <f t="shared" si="4"/>
        <v>3</v>
      </c>
      <c r="C12" s="34">
        <f t="shared" si="4"/>
        <v>3</v>
      </c>
      <c r="D12" s="35">
        <v>37889</v>
      </c>
      <c r="E12" s="74">
        <v>300</v>
      </c>
      <c r="F12" s="58">
        <v>290</v>
      </c>
      <c r="G12" s="36" t="str">
        <f t="shared" si="1"/>
        <v/>
      </c>
      <c r="H12" s="37">
        <f t="shared" si="2"/>
        <v>-10</v>
      </c>
      <c r="I12" s="30">
        <f t="shared" si="0"/>
        <v>-10</v>
      </c>
      <c r="J12" s="31"/>
      <c r="K12" s="31"/>
      <c r="L12" s="38">
        <f t="shared" si="3"/>
        <v>3</v>
      </c>
      <c r="M12" s="65"/>
      <c r="N12" s="66"/>
    </row>
    <row r="13" spans="1:18" s="21" customFormat="1" ht="17.25" customHeight="1">
      <c r="A13" s="103"/>
      <c r="B13" s="33">
        <f t="shared" si="4"/>
        <v>4</v>
      </c>
      <c r="C13" s="34">
        <f t="shared" si="4"/>
        <v>4</v>
      </c>
      <c r="D13" s="35">
        <v>37889</v>
      </c>
      <c r="E13" s="74">
        <v>300</v>
      </c>
      <c r="F13" s="58">
        <v>310</v>
      </c>
      <c r="G13" s="36">
        <f t="shared" si="1"/>
        <v>10</v>
      </c>
      <c r="H13" s="37" t="str">
        <f t="shared" si="2"/>
        <v/>
      </c>
      <c r="I13" s="30">
        <f t="shared" si="0"/>
        <v>10</v>
      </c>
      <c r="J13" s="31"/>
      <c r="K13" s="31"/>
      <c r="L13" s="38">
        <f t="shared" si="3"/>
        <v>4</v>
      </c>
      <c r="M13" s="65"/>
      <c r="N13" s="66"/>
    </row>
    <row r="14" spans="1:18" s="21" customFormat="1" ht="17.25" customHeight="1">
      <c r="A14" s="103"/>
      <c r="B14" s="33">
        <f t="shared" si="4"/>
        <v>5</v>
      </c>
      <c r="C14" s="34">
        <f t="shared" si="4"/>
        <v>5</v>
      </c>
      <c r="D14" s="35">
        <v>37889</v>
      </c>
      <c r="E14" s="74">
        <v>300</v>
      </c>
      <c r="F14" s="58">
        <v>310</v>
      </c>
      <c r="G14" s="36">
        <f t="shared" si="1"/>
        <v>10</v>
      </c>
      <c r="H14" s="37" t="str">
        <f t="shared" si="2"/>
        <v/>
      </c>
      <c r="I14" s="30">
        <f t="shared" si="0"/>
        <v>10</v>
      </c>
      <c r="J14" s="31"/>
      <c r="K14" s="31"/>
      <c r="L14" s="38">
        <f t="shared" si="3"/>
        <v>5</v>
      </c>
      <c r="M14" s="65"/>
      <c r="N14" s="66"/>
    </row>
    <row r="15" spans="1:18" s="21" customFormat="1" ht="17.25" customHeight="1">
      <c r="A15" s="103"/>
      <c r="B15" s="33">
        <f t="shared" si="4"/>
        <v>6</v>
      </c>
      <c r="C15" s="34">
        <f t="shared" si="4"/>
        <v>6</v>
      </c>
      <c r="D15" s="35">
        <v>37902</v>
      </c>
      <c r="E15" s="74">
        <v>300</v>
      </c>
      <c r="F15" s="58">
        <v>300</v>
      </c>
      <c r="G15" s="36">
        <f t="shared" si="1"/>
        <v>0</v>
      </c>
      <c r="H15" s="37" t="str">
        <f t="shared" si="2"/>
        <v/>
      </c>
      <c r="I15" s="30">
        <f t="shared" si="0"/>
        <v>0</v>
      </c>
      <c r="J15" s="31"/>
      <c r="K15" s="31"/>
      <c r="L15" s="38">
        <f t="shared" si="3"/>
        <v>6</v>
      </c>
      <c r="M15" s="65"/>
      <c r="N15" s="66"/>
    </row>
    <row r="16" spans="1:18" s="21" customFormat="1" ht="17.25" customHeight="1">
      <c r="A16" s="103"/>
      <c r="B16" s="33">
        <f t="shared" si="4"/>
        <v>7</v>
      </c>
      <c r="C16" s="39">
        <f t="shared" si="4"/>
        <v>7</v>
      </c>
      <c r="D16" s="35">
        <v>37909</v>
      </c>
      <c r="E16" s="74">
        <v>300</v>
      </c>
      <c r="F16" s="58">
        <v>290</v>
      </c>
      <c r="G16" s="36" t="str">
        <f t="shared" si="1"/>
        <v/>
      </c>
      <c r="H16" s="37">
        <f t="shared" si="2"/>
        <v>-10</v>
      </c>
      <c r="I16" s="30">
        <f t="shared" si="0"/>
        <v>-10</v>
      </c>
      <c r="J16" s="31"/>
      <c r="K16" s="31"/>
      <c r="L16" s="38">
        <f t="shared" si="3"/>
        <v>7</v>
      </c>
      <c r="M16" s="65"/>
      <c r="N16" s="66"/>
    </row>
    <row r="17" spans="1:14" s="21" customFormat="1" ht="17.25" customHeight="1">
      <c r="A17" s="103"/>
      <c r="B17" s="33">
        <f t="shared" si="4"/>
        <v>8</v>
      </c>
      <c r="C17" s="34">
        <f t="shared" si="4"/>
        <v>8</v>
      </c>
      <c r="D17" s="35">
        <v>37909</v>
      </c>
      <c r="E17" s="74">
        <v>300</v>
      </c>
      <c r="F17" s="58">
        <v>290</v>
      </c>
      <c r="G17" s="36" t="str">
        <f t="shared" si="1"/>
        <v/>
      </c>
      <c r="H17" s="37">
        <f t="shared" si="2"/>
        <v>-10</v>
      </c>
      <c r="I17" s="30">
        <f t="shared" si="0"/>
        <v>-10</v>
      </c>
      <c r="J17" s="31"/>
      <c r="K17" s="31"/>
      <c r="L17" s="38">
        <f t="shared" si="3"/>
        <v>8</v>
      </c>
      <c r="M17" s="65"/>
      <c r="N17" s="66"/>
    </row>
    <row r="18" spans="1:14" s="21" customFormat="1" ht="17.25" customHeight="1">
      <c r="A18" s="103"/>
      <c r="B18" s="33">
        <f t="shared" si="4"/>
        <v>9</v>
      </c>
      <c r="C18" s="34">
        <f t="shared" si="4"/>
        <v>9</v>
      </c>
      <c r="D18" s="35">
        <v>37919</v>
      </c>
      <c r="E18" s="74">
        <v>300</v>
      </c>
      <c r="F18" s="58">
        <v>300</v>
      </c>
      <c r="G18" s="36">
        <f t="shared" si="1"/>
        <v>0</v>
      </c>
      <c r="H18" s="37" t="str">
        <f t="shared" si="2"/>
        <v/>
      </c>
      <c r="I18" s="30">
        <f t="shared" si="0"/>
        <v>0</v>
      </c>
      <c r="J18" s="31"/>
      <c r="K18" s="31"/>
      <c r="L18" s="38">
        <f t="shared" si="3"/>
        <v>9</v>
      </c>
      <c r="M18" s="65"/>
      <c r="N18" s="66"/>
    </row>
    <row r="19" spans="1:14" s="21" customFormat="1" ht="17.25" customHeight="1">
      <c r="A19" s="103"/>
      <c r="B19" s="33">
        <f t="shared" si="4"/>
        <v>10</v>
      </c>
      <c r="C19" s="34">
        <f t="shared" si="4"/>
        <v>10</v>
      </c>
      <c r="D19" s="35">
        <v>37919</v>
      </c>
      <c r="E19" s="74">
        <v>300</v>
      </c>
      <c r="F19" s="58">
        <v>310</v>
      </c>
      <c r="G19" s="36">
        <f t="shared" si="1"/>
        <v>10</v>
      </c>
      <c r="H19" s="37" t="str">
        <f t="shared" si="2"/>
        <v/>
      </c>
      <c r="I19" s="30">
        <f t="shared" si="0"/>
        <v>10</v>
      </c>
      <c r="J19" s="31"/>
      <c r="K19" s="31"/>
      <c r="L19" s="38">
        <f t="shared" si="3"/>
        <v>10</v>
      </c>
      <c r="M19" s="65"/>
      <c r="N19" s="66"/>
    </row>
    <row r="20" spans="1:14" s="21" customFormat="1" ht="17.25" customHeight="1">
      <c r="A20" s="103"/>
      <c r="B20" s="33">
        <f t="shared" si="4"/>
        <v>11</v>
      </c>
      <c r="C20" s="34">
        <f t="shared" si="4"/>
        <v>11</v>
      </c>
      <c r="D20" s="35">
        <v>37919</v>
      </c>
      <c r="E20" s="74">
        <v>300</v>
      </c>
      <c r="F20" s="58">
        <v>320</v>
      </c>
      <c r="G20" s="36">
        <f t="shared" si="1"/>
        <v>20</v>
      </c>
      <c r="H20" s="37" t="str">
        <f t="shared" si="2"/>
        <v/>
      </c>
      <c r="I20" s="30">
        <f t="shared" si="0"/>
        <v>20</v>
      </c>
      <c r="J20" s="31"/>
      <c r="K20" s="31"/>
      <c r="L20" s="38">
        <f t="shared" si="3"/>
        <v>11</v>
      </c>
      <c r="M20" s="65"/>
      <c r="N20" s="66"/>
    </row>
    <row r="21" spans="1:14" s="21" customFormat="1" ht="17.25" customHeight="1">
      <c r="A21" s="103"/>
      <c r="B21" s="33">
        <f t="shared" si="4"/>
        <v>12</v>
      </c>
      <c r="C21" s="34">
        <f t="shared" si="4"/>
        <v>12</v>
      </c>
      <c r="D21" s="35">
        <v>37937</v>
      </c>
      <c r="E21" s="74">
        <v>300</v>
      </c>
      <c r="F21" s="58">
        <v>305</v>
      </c>
      <c r="G21" s="36">
        <f t="shared" si="1"/>
        <v>5</v>
      </c>
      <c r="H21" s="37" t="str">
        <f t="shared" si="2"/>
        <v/>
      </c>
      <c r="I21" s="30">
        <f t="shared" si="0"/>
        <v>5</v>
      </c>
      <c r="J21" s="31"/>
      <c r="K21" s="31"/>
      <c r="L21" s="38">
        <f t="shared" si="3"/>
        <v>12</v>
      </c>
      <c r="M21" s="65"/>
      <c r="N21" s="66"/>
    </row>
    <row r="22" spans="1:14" s="21" customFormat="1" ht="17.25" customHeight="1">
      <c r="A22" s="103"/>
      <c r="B22" s="33">
        <f t="shared" si="4"/>
        <v>13</v>
      </c>
      <c r="C22" s="34">
        <f t="shared" si="4"/>
        <v>13</v>
      </c>
      <c r="D22" s="35">
        <v>37937</v>
      </c>
      <c r="E22" s="74">
        <v>300</v>
      </c>
      <c r="F22" s="58">
        <v>290</v>
      </c>
      <c r="G22" s="36" t="str">
        <f t="shared" si="1"/>
        <v/>
      </c>
      <c r="H22" s="37">
        <f t="shared" si="2"/>
        <v>-10</v>
      </c>
      <c r="I22" s="30">
        <f t="shared" si="0"/>
        <v>-10</v>
      </c>
      <c r="J22" s="31"/>
      <c r="K22" s="31"/>
      <c r="L22" s="38">
        <f t="shared" si="3"/>
        <v>13</v>
      </c>
      <c r="M22" s="65"/>
      <c r="N22" s="66"/>
    </row>
    <row r="23" spans="1:14" s="21" customFormat="1" ht="17.25" customHeight="1">
      <c r="A23" s="103"/>
      <c r="B23" s="33">
        <f t="shared" si="4"/>
        <v>14</v>
      </c>
      <c r="C23" s="34">
        <f t="shared" si="4"/>
        <v>14</v>
      </c>
      <c r="D23" s="35">
        <v>37937</v>
      </c>
      <c r="E23" s="74">
        <v>300</v>
      </c>
      <c r="F23" s="58">
        <v>300</v>
      </c>
      <c r="G23" s="36">
        <f t="shared" si="1"/>
        <v>0</v>
      </c>
      <c r="H23" s="37" t="str">
        <f t="shared" si="2"/>
        <v/>
      </c>
      <c r="I23" s="30">
        <f t="shared" si="0"/>
        <v>0</v>
      </c>
      <c r="J23" s="31"/>
      <c r="K23" s="31"/>
      <c r="L23" s="38">
        <f t="shared" si="3"/>
        <v>14</v>
      </c>
      <c r="M23" s="65"/>
      <c r="N23" s="66"/>
    </row>
    <row r="24" spans="1:14" s="21" customFormat="1" ht="17.25" customHeight="1">
      <c r="A24" s="103"/>
      <c r="B24" s="33">
        <f t="shared" si="4"/>
        <v>15</v>
      </c>
      <c r="C24" s="34"/>
      <c r="D24" s="35"/>
      <c r="E24" s="57"/>
      <c r="F24" s="59"/>
      <c r="G24" s="40"/>
      <c r="H24" s="41"/>
      <c r="I24" s="30"/>
      <c r="J24" s="31"/>
      <c r="K24" s="31"/>
      <c r="L24" s="38" t="str">
        <f t="shared" si="3"/>
        <v/>
      </c>
      <c r="M24" s="65"/>
      <c r="N24" s="66"/>
    </row>
    <row r="25" spans="1:14" s="21" customFormat="1" ht="17.25" customHeight="1">
      <c r="A25" s="103"/>
      <c r="B25" s="33">
        <f t="shared" si="4"/>
        <v>16</v>
      </c>
      <c r="C25" s="34"/>
      <c r="D25" s="35"/>
      <c r="E25" s="57"/>
      <c r="F25" s="59"/>
      <c r="G25" s="40"/>
      <c r="H25" s="41"/>
      <c r="I25" s="30"/>
      <c r="J25" s="31"/>
      <c r="K25" s="31"/>
      <c r="L25" s="38" t="str">
        <f t="shared" si="3"/>
        <v/>
      </c>
      <c r="M25" s="65"/>
      <c r="N25" s="66"/>
    </row>
    <row r="26" spans="1:14" s="21" customFormat="1" ht="17.25" customHeight="1">
      <c r="A26" s="103"/>
      <c r="B26" s="33">
        <f t="shared" si="4"/>
        <v>17</v>
      </c>
      <c r="C26" s="34"/>
      <c r="D26" s="35"/>
      <c r="E26" s="57"/>
      <c r="F26" s="60"/>
      <c r="G26" s="42"/>
      <c r="H26" s="43"/>
      <c r="I26" s="30"/>
      <c r="J26" s="31"/>
      <c r="K26" s="31"/>
      <c r="L26" s="38" t="str">
        <f t="shared" si="3"/>
        <v/>
      </c>
      <c r="M26" s="65"/>
      <c r="N26" s="66"/>
    </row>
    <row r="27" spans="1:14" s="21" customFormat="1" ht="17.25" customHeight="1">
      <c r="A27" s="103"/>
      <c r="B27" s="33">
        <f t="shared" si="4"/>
        <v>18</v>
      </c>
      <c r="C27" s="34"/>
      <c r="D27" s="35"/>
      <c r="E27" s="57"/>
      <c r="F27" s="60"/>
      <c r="G27" s="42"/>
      <c r="H27" s="43"/>
      <c r="I27" s="30"/>
      <c r="J27" s="31"/>
      <c r="K27" s="31"/>
      <c r="L27" s="38" t="str">
        <f t="shared" si="3"/>
        <v/>
      </c>
      <c r="M27" s="65"/>
      <c r="N27" s="66"/>
    </row>
    <row r="28" spans="1:14" s="21" customFormat="1" ht="17.25" customHeight="1">
      <c r="A28" s="103"/>
      <c r="B28" s="33">
        <f t="shared" si="4"/>
        <v>19</v>
      </c>
      <c r="C28" s="34"/>
      <c r="D28" s="35"/>
      <c r="E28" s="57"/>
      <c r="F28" s="60"/>
      <c r="G28" s="42"/>
      <c r="H28" s="43"/>
      <c r="I28" s="30"/>
      <c r="J28" s="31"/>
      <c r="K28" s="31"/>
      <c r="L28" s="38" t="str">
        <f t="shared" si="3"/>
        <v/>
      </c>
      <c r="M28" s="65"/>
      <c r="N28" s="66"/>
    </row>
    <row r="29" spans="1:14" s="21" customFormat="1" ht="17.25" customHeight="1">
      <c r="A29" s="103"/>
      <c r="B29" s="44">
        <f>B28+1</f>
        <v>20</v>
      </c>
      <c r="C29" s="45"/>
      <c r="D29" s="46"/>
      <c r="E29" s="61"/>
      <c r="F29" s="62"/>
      <c r="G29" s="47"/>
      <c r="H29" s="48"/>
      <c r="I29" s="30"/>
      <c r="J29" s="31"/>
      <c r="K29" s="31"/>
      <c r="L29" s="38" t="str">
        <f t="shared" si="3"/>
        <v/>
      </c>
      <c r="M29" s="67"/>
      <c r="N29" s="68"/>
    </row>
    <row r="30" spans="1:14" s="54" customFormat="1" ht="18">
      <c r="A30" s="103"/>
      <c r="B30" s="49"/>
      <c r="C30" s="50"/>
      <c r="D30" s="50"/>
      <c r="E30" s="51"/>
      <c r="F30" s="52"/>
      <c r="G30" s="52"/>
      <c r="H30" s="52"/>
      <c r="I30" s="52"/>
      <c r="J30" s="49"/>
      <c r="K30" s="49"/>
      <c r="L30" s="53"/>
      <c r="M30" s="69"/>
      <c r="N30" s="70"/>
    </row>
    <row r="31" spans="1:14">
      <c r="B31" s="2"/>
      <c r="I31" s="2">
        <f>M7</f>
        <v>-30</v>
      </c>
      <c r="J31" s="2">
        <f>B9</f>
        <v>0</v>
      </c>
      <c r="K31" s="2"/>
      <c r="L31" s="2"/>
    </row>
    <row r="32" spans="1:14">
      <c r="B32" s="2"/>
      <c r="I32" s="2">
        <f>I31</f>
        <v>-30</v>
      </c>
      <c r="J32" s="2">
        <f>B29</f>
        <v>20</v>
      </c>
      <c r="K32" s="2"/>
      <c r="L32" s="2"/>
    </row>
    <row r="33" spans="2:14">
      <c r="B33" s="2"/>
      <c r="I33" s="2">
        <f>N7</f>
        <v>30</v>
      </c>
      <c r="J33" s="2"/>
      <c r="K33" s="2">
        <f>J31</f>
        <v>0</v>
      </c>
      <c r="L33" s="2"/>
    </row>
    <row r="34" spans="2:14">
      <c r="B34" s="2"/>
      <c r="I34" s="2">
        <f>I33</f>
        <v>30</v>
      </c>
      <c r="J34" s="2"/>
      <c r="K34" s="2">
        <f>J32</f>
        <v>20</v>
      </c>
      <c r="L34" s="2"/>
    </row>
    <row r="35" spans="2:14">
      <c r="B35" s="2"/>
      <c r="I35" s="2"/>
      <c r="J35" s="2"/>
      <c r="K35" s="2"/>
      <c r="L35" s="2"/>
    </row>
    <row r="36" spans="2:14">
      <c r="B36" s="7"/>
      <c r="C36" s="5"/>
      <c r="D36" s="5"/>
      <c r="E36" s="6"/>
      <c r="F36" s="6"/>
      <c r="G36" s="6"/>
      <c r="H36" s="6"/>
      <c r="I36" s="7"/>
      <c r="J36" s="7"/>
      <c r="K36" s="7"/>
      <c r="L36" s="7"/>
      <c r="M36" s="6"/>
      <c r="N36" s="6"/>
    </row>
    <row r="37" spans="2:14">
      <c r="B37" s="7"/>
      <c r="C37" s="5"/>
      <c r="D37" s="5"/>
      <c r="E37" s="6"/>
      <c r="F37" s="6"/>
      <c r="G37" s="6"/>
      <c r="H37" s="6"/>
      <c r="I37" s="7"/>
      <c r="J37" s="7"/>
      <c r="K37" s="7"/>
      <c r="L37" s="7"/>
      <c r="M37" s="6"/>
      <c r="N37" s="6"/>
    </row>
    <row r="38" spans="2:14">
      <c r="B38" s="7"/>
      <c r="C38" s="5"/>
      <c r="D38" s="5"/>
      <c r="E38" s="6"/>
      <c r="F38" s="6"/>
      <c r="G38" s="6"/>
      <c r="H38" s="6"/>
      <c r="I38" s="7"/>
      <c r="J38" s="7"/>
      <c r="K38" s="7"/>
      <c r="L38" s="7"/>
      <c r="M38" s="6"/>
      <c r="N38" s="6"/>
    </row>
    <row r="39" spans="2:14">
      <c r="B39" s="6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6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>
      <c r="B41" s="6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>
      <c r="B42" s="6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>
      <c r="B43" s="6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>
      <c r="B44" s="6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6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</row>
  </sheetData>
  <mergeCells count="15">
    <mergeCell ref="A1:A30"/>
    <mergeCell ref="B1:R1"/>
    <mergeCell ref="B3:C3"/>
    <mergeCell ref="D3:L3"/>
    <mergeCell ref="B4:C4"/>
    <mergeCell ref="F4:G4"/>
    <mergeCell ref="P4:Q4"/>
    <mergeCell ref="B5:C5"/>
    <mergeCell ref="F5:G5"/>
    <mergeCell ref="B7:B8"/>
    <mergeCell ref="G7:H7"/>
    <mergeCell ref="C7:C8"/>
    <mergeCell ref="D7:D8"/>
    <mergeCell ref="E7:E8"/>
    <mergeCell ref="F7:F8"/>
  </mergeCells>
  <phoneticPr fontId="6"/>
  <printOptions horizontalCentered="1" verticalCentered="1"/>
  <pageMargins left="0.34" right="0.26" top="0.98425196850393704" bottom="0.38" header="0.51181102362204722" footer="0.25"/>
  <pageSetup paperSize="9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view="pageBreakPreview" zoomScale="60" zoomScaleNormal="100" workbookViewId="0">
      <selection activeCell="U22" sqref="U22"/>
    </sheetView>
  </sheetViews>
  <sheetFormatPr defaultRowHeight="17.25"/>
  <cols>
    <col min="1" max="1" width="6.125" customWidth="1"/>
    <col min="2" max="2" width="5.625" customWidth="1"/>
    <col min="3" max="4" width="7.625" style="1" customWidth="1"/>
    <col min="5" max="5" width="11.625" customWidth="1"/>
    <col min="6" max="6" width="8.625" customWidth="1"/>
    <col min="7" max="8" width="6.625" customWidth="1"/>
    <col min="9" max="9" width="0.25" customWidth="1"/>
    <col min="10" max="10" width="0.375" customWidth="1"/>
    <col min="11" max="12" width="5" customWidth="1"/>
    <col min="13" max="14" width="13.625" customWidth="1"/>
  </cols>
  <sheetData>
    <row r="1" spans="1:18" ht="18.75">
      <c r="A1" s="103" t="s">
        <v>20</v>
      </c>
      <c r="B1" s="110" t="s">
        <v>19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8.75">
      <c r="A2" s="103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R2" s="18" t="s">
        <v>16</v>
      </c>
    </row>
    <row r="3" spans="1:18" s="17" customFormat="1" ht="17.25" customHeight="1">
      <c r="A3" s="103"/>
      <c r="B3" s="114" t="s">
        <v>3</v>
      </c>
      <c r="C3" s="114"/>
      <c r="D3" s="116" t="s">
        <v>11</v>
      </c>
      <c r="E3" s="117"/>
      <c r="F3" s="117"/>
      <c r="G3" s="117"/>
      <c r="H3" s="117"/>
      <c r="I3" s="117"/>
      <c r="J3" s="117"/>
      <c r="K3" s="117"/>
      <c r="L3" s="118"/>
      <c r="M3" s="16"/>
    </row>
    <row r="4" spans="1:18" s="17" customFormat="1" ht="17.25" customHeight="1">
      <c r="A4" s="103"/>
      <c r="B4" s="114" t="s">
        <v>9</v>
      </c>
      <c r="C4" s="114"/>
      <c r="D4" s="12" t="s">
        <v>22</v>
      </c>
      <c r="E4" s="13"/>
      <c r="F4" s="114" t="s">
        <v>18</v>
      </c>
      <c r="G4" s="114"/>
      <c r="H4" s="14"/>
      <c r="I4" s="15"/>
      <c r="J4" s="15"/>
      <c r="K4" s="15"/>
      <c r="L4" s="13"/>
      <c r="M4" s="16"/>
      <c r="P4" s="111" t="s">
        <v>17</v>
      </c>
      <c r="Q4" s="111"/>
    </row>
    <row r="5" spans="1:18" s="17" customFormat="1" ht="17.25" customHeight="1">
      <c r="A5" s="103"/>
      <c r="B5" s="114" t="s">
        <v>10</v>
      </c>
      <c r="C5" s="114"/>
      <c r="D5" s="12" t="s">
        <v>13</v>
      </c>
      <c r="E5" s="13"/>
      <c r="F5" s="114" t="s">
        <v>14</v>
      </c>
      <c r="G5" s="114"/>
      <c r="H5" s="14"/>
      <c r="I5" s="15"/>
      <c r="J5" s="15"/>
      <c r="K5" s="15"/>
      <c r="L5" s="13"/>
      <c r="M5" s="16"/>
    </row>
    <row r="6" spans="1:18" s="10" customFormat="1" ht="14.25">
      <c r="A6" s="103"/>
      <c r="B6" s="8"/>
      <c r="C6" s="9"/>
      <c r="D6" s="9"/>
      <c r="E6" s="8"/>
      <c r="F6" s="8"/>
      <c r="G6" s="8"/>
      <c r="H6" s="11" t="s">
        <v>15</v>
      </c>
      <c r="I6" s="8"/>
      <c r="J6" s="8"/>
      <c r="K6" s="8"/>
      <c r="L6" s="8"/>
      <c r="M6" s="8"/>
      <c r="N6" s="8"/>
    </row>
    <row r="7" spans="1:18" s="21" customFormat="1" ht="20.25" customHeight="1">
      <c r="A7" s="103"/>
      <c r="B7" s="115" t="s">
        <v>0</v>
      </c>
      <c r="C7" s="119" t="s">
        <v>1</v>
      </c>
      <c r="D7" s="115" t="s">
        <v>2</v>
      </c>
      <c r="E7" s="115" t="s">
        <v>4</v>
      </c>
      <c r="F7" s="115" t="s">
        <v>5</v>
      </c>
      <c r="G7" s="112" t="s">
        <v>6</v>
      </c>
      <c r="H7" s="113"/>
      <c r="I7" s="19"/>
      <c r="J7" s="20"/>
      <c r="K7" s="20"/>
      <c r="L7" s="20"/>
      <c r="M7" s="71">
        <v>-30</v>
      </c>
      <c r="N7" s="72">
        <v>30</v>
      </c>
    </row>
    <row r="8" spans="1:18" s="21" customFormat="1" ht="20.25" customHeight="1">
      <c r="A8" s="103"/>
      <c r="B8" s="115"/>
      <c r="C8" s="120"/>
      <c r="D8" s="115"/>
      <c r="E8" s="115"/>
      <c r="F8" s="115"/>
      <c r="G8" s="22" t="s">
        <v>7</v>
      </c>
      <c r="H8" s="22" t="s">
        <v>8</v>
      </c>
      <c r="I8" s="23"/>
      <c r="J8" s="24"/>
      <c r="K8" s="24"/>
      <c r="L8" s="24"/>
      <c r="M8" s="63"/>
      <c r="N8" s="64"/>
    </row>
    <row r="9" spans="1:18" s="21" customFormat="1" ht="17.25" customHeight="1">
      <c r="A9" s="103"/>
      <c r="B9" s="25">
        <v>0</v>
      </c>
      <c r="C9" s="26">
        <v>0</v>
      </c>
      <c r="D9" s="27">
        <v>37910</v>
      </c>
      <c r="E9" s="73">
        <v>700</v>
      </c>
      <c r="F9" s="56">
        <v>710</v>
      </c>
      <c r="G9" s="28">
        <f>IF(I9&gt;=0,I9,"")</f>
        <v>10</v>
      </c>
      <c r="H9" s="29" t="str">
        <f>IF(I9&lt;0,I9,"")</f>
        <v/>
      </c>
      <c r="I9" s="30">
        <f t="shared" ref="I9:I23" si="0">F9-E9</f>
        <v>10</v>
      </c>
      <c r="J9" s="31"/>
      <c r="K9" s="31"/>
      <c r="L9" s="32">
        <f>IF(C9="","",C9)</f>
        <v>0</v>
      </c>
      <c r="M9" s="65"/>
      <c r="N9" s="66"/>
    </row>
    <row r="10" spans="1:18" s="21" customFormat="1" ht="17.25" customHeight="1">
      <c r="A10" s="103"/>
      <c r="B10" s="33">
        <f>B9+1</f>
        <v>1</v>
      </c>
      <c r="C10" s="34">
        <f>C9+1</f>
        <v>1</v>
      </c>
      <c r="D10" s="35">
        <v>37910</v>
      </c>
      <c r="E10" s="73">
        <v>700</v>
      </c>
      <c r="F10" s="58">
        <v>705</v>
      </c>
      <c r="G10" s="36">
        <f t="shared" ref="G10:G23" si="1">IF(I10&gt;=0,I10,"")</f>
        <v>5</v>
      </c>
      <c r="H10" s="37" t="str">
        <f t="shared" ref="H10:H23" si="2">IF(I10&lt;0,I10,"")</f>
        <v/>
      </c>
      <c r="I10" s="30">
        <f t="shared" si="0"/>
        <v>5</v>
      </c>
      <c r="J10" s="31"/>
      <c r="K10" s="31"/>
      <c r="L10" s="38">
        <f t="shared" ref="L10:L29" si="3">IF(C10="","",C10)</f>
        <v>1</v>
      </c>
      <c r="M10" s="65"/>
      <c r="N10" s="66"/>
    </row>
    <row r="11" spans="1:18" s="21" customFormat="1" ht="17.25" customHeight="1">
      <c r="A11" s="103"/>
      <c r="B11" s="33">
        <f t="shared" ref="B11:C28" si="4">B10+1</f>
        <v>2</v>
      </c>
      <c r="C11" s="34">
        <f t="shared" si="4"/>
        <v>2</v>
      </c>
      <c r="D11" s="35">
        <v>37910</v>
      </c>
      <c r="E11" s="73">
        <v>700</v>
      </c>
      <c r="F11" s="58">
        <v>700</v>
      </c>
      <c r="G11" s="36">
        <f t="shared" si="1"/>
        <v>0</v>
      </c>
      <c r="H11" s="37" t="str">
        <f t="shared" si="2"/>
        <v/>
      </c>
      <c r="I11" s="30">
        <f t="shared" si="0"/>
        <v>0</v>
      </c>
      <c r="J11" s="31"/>
      <c r="K11" s="31"/>
      <c r="L11" s="38">
        <f t="shared" si="3"/>
        <v>2</v>
      </c>
      <c r="M11" s="65"/>
      <c r="N11" s="66"/>
    </row>
    <row r="12" spans="1:18" s="21" customFormat="1" ht="17.25" customHeight="1">
      <c r="A12" s="103"/>
      <c r="B12" s="33">
        <f t="shared" si="4"/>
        <v>3</v>
      </c>
      <c r="C12" s="34">
        <f t="shared" si="4"/>
        <v>3</v>
      </c>
      <c r="D12" s="35">
        <v>37889</v>
      </c>
      <c r="E12" s="73">
        <v>700</v>
      </c>
      <c r="F12" s="58">
        <v>710</v>
      </c>
      <c r="G12" s="36">
        <f t="shared" si="1"/>
        <v>10</v>
      </c>
      <c r="H12" s="37" t="str">
        <f t="shared" si="2"/>
        <v/>
      </c>
      <c r="I12" s="30">
        <f t="shared" si="0"/>
        <v>10</v>
      </c>
      <c r="J12" s="31"/>
      <c r="K12" s="31"/>
      <c r="L12" s="38">
        <f t="shared" si="3"/>
        <v>3</v>
      </c>
      <c r="M12" s="65"/>
      <c r="N12" s="66"/>
    </row>
    <row r="13" spans="1:18" s="21" customFormat="1" ht="17.25" customHeight="1">
      <c r="A13" s="103"/>
      <c r="B13" s="33">
        <f t="shared" si="4"/>
        <v>4</v>
      </c>
      <c r="C13" s="34">
        <f t="shared" si="4"/>
        <v>4</v>
      </c>
      <c r="D13" s="35">
        <v>37889</v>
      </c>
      <c r="E13" s="73">
        <v>700</v>
      </c>
      <c r="F13" s="58">
        <v>720</v>
      </c>
      <c r="G13" s="36">
        <f t="shared" si="1"/>
        <v>20</v>
      </c>
      <c r="H13" s="37" t="str">
        <f t="shared" si="2"/>
        <v/>
      </c>
      <c r="I13" s="30">
        <f t="shared" si="0"/>
        <v>20</v>
      </c>
      <c r="J13" s="31"/>
      <c r="K13" s="31"/>
      <c r="L13" s="38">
        <f t="shared" si="3"/>
        <v>4</v>
      </c>
      <c r="M13" s="65"/>
      <c r="N13" s="66"/>
    </row>
    <row r="14" spans="1:18" s="21" customFormat="1" ht="17.25" customHeight="1">
      <c r="A14" s="103"/>
      <c r="B14" s="33">
        <f t="shared" si="4"/>
        <v>5</v>
      </c>
      <c r="C14" s="34">
        <f t="shared" si="4"/>
        <v>5</v>
      </c>
      <c r="D14" s="35">
        <v>37889</v>
      </c>
      <c r="E14" s="73">
        <v>700</v>
      </c>
      <c r="F14" s="58">
        <v>720</v>
      </c>
      <c r="G14" s="36">
        <f t="shared" si="1"/>
        <v>20</v>
      </c>
      <c r="H14" s="37" t="str">
        <f t="shared" si="2"/>
        <v/>
      </c>
      <c r="I14" s="30">
        <f t="shared" si="0"/>
        <v>20</v>
      </c>
      <c r="J14" s="31"/>
      <c r="K14" s="31"/>
      <c r="L14" s="38">
        <f t="shared" si="3"/>
        <v>5</v>
      </c>
      <c r="M14" s="65"/>
      <c r="N14" s="66"/>
    </row>
    <row r="15" spans="1:18" s="21" customFormat="1" ht="17.25" customHeight="1">
      <c r="A15" s="103"/>
      <c r="B15" s="33">
        <f t="shared" si="4"/>
        <v>6</v>
      </c>
      <c r="C15" s="34">
        <f t="shared" si="4"/>
        <v>6</v>
      </c>
      <c r="D15" s="35">
        <v>37902</v>
      </c>
      <c r="E15" s="73">
        <v>700</v>
      </c>
      <c r="F15" s="58">
        <v>710</v>
      </c>
      <c r="G15" s="36">
        <f t="shared" si="1"/>
        <v>10</v>
      </c>
      <c r="H15" s="37" t="str">
        <f t="shared" si="2"/>
        <v/>
      </c>
      <c r="I15" s="30">
        <f t="shared" si="0"/>
        <v>10</v>
      </c>
      <c r="J15" s="31"/>
      <c r="K15" s="31"/>
      <c r="L15" s="38">
        <f t="shared" si="3"/>
        <v>6</v>
      </c>
      <c r="M15" s="65"/>
      <c r="N15" s="66"/>
    </row>
    <row r="16" spans="1:18" s="21" customFormat="1" ht="17.25" customHeight="1">
      <c r="A16" s="103"/>
      <c r="B16" s="33">
        <f t="shared" si="4"/>
        <v>7</v>
      </c>
      <c r="C16" s="39">
        <f t="shared" si="4"/>
        <v>7</v>
      </c>
      <c r="D16" s="35">
        <v>37909</v>
      </c>
      <c r="E16" s="73">
        <v>700</v>
      </c>
      <c r="F16" s="58">
        <v>705</v>
      </c>
      <c r="G16" s="36">
        <f t="shared" si="1"/>
        <v>5</v>
      </c>
      <c r="H16" s="37" t="str">
        <f t="shared" si="2"/>
        <v/>
      </c>
      <c r="I16" s="30">
        <f t="shared" si="0"/>
        <v>5</v>
      </c>
      <c r="J16" s="31"/>
      <c r="K16" s="31"/>
      <c r="L16" s="38">
        <f t="shared" si="3"/>
        <v>7</v>
      </c>
      <c r="M16" s="65"/>
      <c r="N16" s="66"/>
    </row>
    <row r="17" spans="1:14" s="21" customFormat="1" ht="17.25" customHeight="1">
      <c r="A17" s="103"/>
      <c r="B17" s="33">
        <f t="shared" si="4"/>
        <v>8</v>
      </c>
      <c r="C17" s="34">
        <f t="shared" si="4"/>
        <v>8</v>
      </c>
      <c r="D17" s="35">
        <v>37909</v>
      </c>
      <c r="E17" s="73">
        <v>700</v>
      </c>
      <c r="F17" s="58">
        <v>700</v>
      </c>
      <c r="G17" s="36">
        <f t="shared" si="1"/>
        <v>0</v>
      </c>
      <c r="H17" s="37" t="str">
        <f t="shared" si="2"/>
        <v/>
      </c>
      <c r="I17" s="30">
        <f t="shared" si="0"/>
        <v>0</v>
      </c>
      <c r="J17" s="31"/>
      <c r="K17" s="31"/>
      <c r="L17" s="38">
        <f t="shared" si="3"/>
        <v>8</v>
      </c>
      <c r="M17" s="65"/>
      <c r="N17" s="66"/>
    </row>
    <row r="18" spans="1:14" s="21" customFormat="1" ht="17.25" customHeight="1">
      <c r="A18" s="103"/>
      <c r="B18" s="33">
        <f t="shared" si="4"/>
        <v>9</v>
      </c>
      <c r="C18" s="34">
        <f t="shared" si="4"/>
        <v>9</v>
      </c>
      <c r="D18" s="35">
        <v>37919</v>
      </c>
      <c r="E18" s="73">
        <v>700</v>
      </c>
      <c r="F18" s="58">
        <v>690</v>
      </c>
      <c r="G18" s="36" t="str">
        <f t="shared" si="1"/>
        <v/>
      </c>
      <c r="H18" s="37">
        <f t="shared" si="2"/>
        <v>-10</v>
      </c>
      <c r="I18" s="30">
        <f t="shared" si="0"/>
        <v>-10</v>
      </c>
      <c r="J18" s="31"/>
      <c r="K18" s="31"/>
      <c r="L18" s="38">
        <f t="shared" si="3"/>
        <v>9</v>
      </c>
      <c r="M18" s="65"/>
      <c r="N18" s="66"/>
    </row>
    <row r="19" spans="1:14" s="21" customFormat="1" ht="17.25" customHeight="1">
      <c r="A19" s="103"/>
      <c r="B19" s="33">
        <f t="shared" si="4"/>
        <v>10</v>
      </c>
      <c r="C19" s="34">
        <f t="shared" si="4"/>
        <v>10</v>
      </c>
      <c r="D19" s="35">
        <v>37919</v>
      </c>
      <c r="E19" s="73">
        <v>700</v>
      </c>
      <c r="F19" s="58">
        <v>690</v>
      </c>
      <c r="G19" s="36" t="str">
        <f t="shared" si="1"/>
        <v/>
      </c>
      <c r="H19" s="37">
        <f t="shared" si="2"/>
        <v>-10</v>
      </c>
      <c r="I19" s="30">
        <f t="shared" si="0"/>
        <v>-10</v>
      </c>
      <c r="J19" s="31"/>
      <c r="K19" s="31"/>
      <c r="L19" s="38">
        <f t="shared" si="3"/>
        <v>10</v>
      </c>
      <c r="M19" s="65"/>
      <c r="N19" s="66"/>
    </row>
    <row r="20" spans="1:14" s="21" customFormat="1" ht="17.25" customHeight="1">
      <c r="A20" s="103"/>
      <c r="B20" s="33">
        <f t="shared" si="4"/>
        <v>11</v>
      </c>
      <c r="C20" s="34">
        <f t="shared" si="4"/>
        <v>11</v>
      </c>
      <c r="D20" s="35">
        <v>37919</v>
      </c>
      <c r="E20" s="73">
        <v>700</v>
      </c>
      <c r="F20" s="58">
        <v>700</v>
      </c>
      <c r="G20" s="36">
        <f t="shared" si="1"/>
        <v>0</v>
      </c>
      <c r="H20" s="37" t="str">
        <f t="shared" si="2"/>
        <v/>
      </c>
      <c r="I20" s="30">
        <f t="shared" si="0"/>
        <v>0</v>
      </c>
      <c r="J20" s="31"/>
      <c r="K20" s="31"/>
      <c r="L20" s="38">
        <f t="shared" si="3"/>
        <v>11</v>
      </c>
      <c r="M20" s="65"/>
      <c r="N20" s="66"/>
    </row>
    <row r="21" spans="1:14" s="21" customFormat="1" ht="17.25" customHeight="1">
      <c r="A21" s="103"/>
      <c r="B21" s="33">
        <f t="shared" si="4"/>
        <v>12</v>
      </c>
      <c r="C21" s="34">
        <f t="shared" si="4"/>
        <v>12</v>
      </c>
      <c r="D21" s="35">
        <v>37937</v>
      </c>
      <c r="E21" s="73">
        <v>700</v>
      </c>
      <c r="F21" s="58">
        <v>700</v>
      </c>
      <c r="G21" s="36">
        <f t="shared" si="1"/>
        <v>0</v>
      </c>
      <c r="H21" s="37" t="str">
        <f t="shared" si="2"/>
        <v/>
      </c>
      <c r="I21" s="30">
        <f t="shared" si="0"/>
        <v>0</v>
      </c>
      <c r="J21" s="31"/>
      <c r="K21" s="31"/>
      <c r="L21" s="38">
        <f t="shared" si="3"/>
        <v>12</v>
      </c>
      <c r="M21" s="65"/>
      <c r="N21" s="66"/>
    </row>
    <row r="22" spans="1:14" s="21" customFormat="1" ht="17.25" customHeight="1">
      <c r="A22" s="103"/>
      <c r="B22" s="33">
        <f t="shared" si="4"/>
        <v>13</v>
      </c>
      <c r="C22" s="34">
        <f t="shared" si="4"/>
        <v>13</v>
      </c>
      <c r="D22" s="35">
        <v>37937</v>
      </c>
      <c r="E22" s="73">
        <v>700</v>
      </c>
      <c r="F22" s="58">
        <v>700</v>
      </c>
      <c r="G22" s="36">
        <f t="shared" si="1"/>
        <v>0</v>
      </c>
      <c r="H22" s="37" t="str">
        <f t="shared" si="2"/>
        <v/>
      </c>
      <c r="I22" s="30">
        <f t="shared" si="0"/>
        <v>0</v>
      </c>
      <c r="J22" s="31"/>
      <c r="K22" s="31"/>
      <c r="L22" s="38">
        <f t="shared" si="3"/>
        <v>13</v>
      </c>
      <c r="M22" s="65"/>
      <c r="N22" s="66"/>
    </row>
    <row r="23" spans="1:14" s="21" customFormat="1" ht="17.25" customHeight="1">
      <c r="A23" s="103"/>
      <c r="B23" s="33">
        <f t="shared" si="4"/>
        <v>14</v>
      </c>
      <c r="C23" s="34">
        <f t="shared" si="4"/>
        <v>14</v>
      </c>
      <c r="D23" s="35">
        <v>37937</v>
      </c>
      <c r="E23" s="73">
        <v>700</v>
      </c>
      <c r="F23" s="58">
        <v>710</v>
      </c>
      <c r="G23" s="36">
        <f t="shared" si="1"/>
        <v>10</v>
      </c>
      <c r="H23" s="37" t="str">
        <f t="shared" si="2"/>
        <v/>
      </c>
      <c r="I23" s="30">
        <f t="shared" si="0"/>
        <v>10</v>
      </c>
      <c r="J23" s="31"/>
      <c r="K23" s="31"/>
      <c r="L23" s="38">
        <f t="shared" si="3"/>
        <v>14</v>
      </c>
      <c r="M23" s="65"/>
      <c r="N23" s="66"/>
    </row>
    <row r="24" spans="1:14" s="21" customFormat="1" ht="17.25" customHeight="1">
      <c r="A24" s="103"/>
      <c r="B24" s="33">
        <f t="shared" si="4"/>
        <v>15</v>
      </c>
      <c r="C24" s="34"/>
      <c r="D24" s="35"/>
      <c r="E24" s="57"/>
      <c r="F24" s="59"/>
      <c r="G24" s="40"/>
      <c r="H24" s="41"/>
      <c r="I24" s="30"/>
      <c r="J24" s="31"/>
      <c r="K24" s="31"/>
      <c r="L24" s="38" t="str">
        <f t="shared" si="3"/>
        <v/>
      </c>
      <c r="M24" s="65"/>
      <c r="N24" s="66"/>
    </row>
    <row r="25" spans="1:14" s="21" customFormat="1" ht="17.25" customHeight="1">
      <c r="A25" s="103"/>
      <c r="B25" s="33">
        <f t="shared" si="4"/>
        <v>16</v>
      </c>
      <c r="C25" s="34"/>
      <c r="D25" s="35"/>
      <c r="E25" s="57"/>
      <c r="F25" s="59"/>
      <c r="G25" s="40"/>
      <c r="H25" s="41"/>
      <c r="I25" s="30"/>
      <c r="J25" s="31"/>
      <c r="K25" s="31"/>
      <c r="L25" s="38" t="str">
        <f t="shared" si="3"/>
        <v/>
      </c>
      <c r="M25" s="65"/>
      <c r="N25" s="66"/>
    </row>
    <row r="26" spans="1:14" s="21" customFormat="1" ht="17.25" customHeight="1">
      <c r="A26" s="103"/>
      <c r="B26" s="33">
        <f t="shared" si="4"/>
        <v>17</v>
      </c>
      <c r="C26" s="34"/>
      <c r="D26" s="35"/>
      <c r="E26" s="57"/>
      <c r="F26" s="60"/>
      <c r="G26" s="42"/>
      <c r="H26" s="43"/>
      <c r="I26" s="30"/>
      <c r="J26" s="31"/>
      <c r="K26" s="31"/>
      <c r="L26" s="38" t="str">
        <f t="shared" si="3"/>
        <v/>
      </c>
      <c r="M26" s="65"/>
      <c r="N26" s="66"/>
    </row>
    <row r="27" spans="1:14" s="21" customFormat="1" ht="17.25" customHeight="1">
      <c r="A27" s="103"/>
      <c r="B27" s="33">
        <f t="shared" si="4"/>
        <v>18</v>
      </c>
      <c r="C27" s="34"/>
      <c r="D27" s="35"/>
      <c r="E27" s="57"/>
      <c r="F27" s="60"/>
      <c r="G27" s="42"/>
      <c r="H27" s="43"/>
      <c r="I27" s="30"/>
      <c r="J27" s="31"/>
      <c r="K27" s="31"/>
      <c r="L27" s="38" t="str">
        <f t="shared" si="3"/>
        <v/>
      </c>
      <c r="M27" s="65"/>
      <c r="N27" s="66"/>
    </row>
    <row r="28" spans="1:14" s="21" customFormat="1" ht="17.25" customHeight="1">
      <c r="A28" s="103"/>
      <c r="B28" s="33">
        <f t="shared" si="4"/>
        <v>19</v>
      </c>
      <c r="C28" s="34"/>
      <c r="D28" s="35"/>
      <c r="E28" s="57"/>
      <c r="F28" s="60"/>
      <c r="G28" s="42"/>
      <c r="H28" s="43"/>
      <c r="I28" s="30"/>
      <c r="J28" s="31"/>
      <c r="K28" s="31"/>
      <c r="L28" s="38" t="str">
        <f t="shared" si="3"/>
        <v/>
      </c>
      <c r="M28" s="65"/>
      <c r="N28" s="66"/>
    </row>
    <row r="29" spans="1:14" s="21" customFormat="1" ht="17.25" customHeight="1">
      <c r="A29" s="103"/>
      <c r="B29" s="44">
        <f>B28+1</f>
        <v>20</v>
      </c>
      <c r="C29" s="45"/>
      <c r="D29" s="46"/>
      <c r="E29" s="61"/>
      <c r="F29" s="62"/>
      <c r="G29" s="47"/>
      <c r="H29" s="48"/>
      <c r="I29" s="30"/>
      <c r="J29" s="31"/>
      <c r="K29" s="31"/>
      <c r="L29" s="38" t="str">
        <f t="shared" si="3"/>
        <v/>
      </c>
      <c r="M29" s="67"/>
      <c r="N29" s="68"/>
    </row>
    <row r="30" spans="1:14" s="54" customFormat="1" ht="18">
      <c r="A30" s="103"/>
      <c r="B30" s="49"/>
      <c r="C30" s="50"/>
      <c r="D30" s="50"/>
      <c r="E30" s="51"/>
      <c r="F30" s="52"/>
      <c r="G30" s="52"/>
      <c r="H30" s="52"/>
      <c r="I30" s="52"/>
      <c r="J30" s="49"/>
      <c r="K30" s="49"/>
      <c r="L30" s="53"/>
      <c r="M30" s="69"/>
      <c r="N30" s="70"/>
    </row>
    <row r="31" spans="1:14">
      <c r="B31" s="2"/>
      <c r="I31" s="2">
        <f>M7</f>
        <v>-30</v>
      </c>
      <c r="J31" s="2">
        <f>B9</f>
        <v>0</v>
      </c>
      <c r="K31" s="2"/>
      <c r="L31" s="2"/>
    </row>
    <row r="32" spans="1:14">
      <c r="B32" s="2"/>
      <c r="I32" s="2">
        <f>I31</f>
        <v>-30</v>
      </c>
      <c r="J32" s="2">
        <f>B29</f>
        <v>20</v>
      </c>
      <c r="K32" s="2"/>
      <c r="L32" s="2"/>
    </row>
    <row r="33" spans="2:14">
      <c r="B33" s="2"/>
      <c r="I33" s="2">
        <f>N7</f>
        <v>30</v>
      </c>
      <c r="J33" s="2"/>
      <c r="K33" s="2">
        <f>J31</f>
        <v>0</v>
      </c>
      <c r="L33" s="2"/>
    </row>
    <row r="34" spans="2:14">
      <c r="B34" s="2"/>
      <c r="I34" s="2">
        <f>I33</f>
        <v>30</v>
      </c>
      <c r="J34" s="2"/>
      <c r="K34" s="2">
        <f>J32</f>
        <v>20</v>
      </c>
      <c r="L34" s="2"/>
    </row>
    <row r="35" spans="2:14">
      <c r="B35" s="2"/>
      <c r="I35" s="2"/>
      <c r="J35" s="2"/>
      <c r="K35" s="2"/>
      <c r="L35" s="2"/>
    </row>
    <row r="36" spans="2:14">
      <c r="B36" s="7"/>
      <c r="C36" s="5"/>
      <c r="D36" s="5"/>
      <c r="E36" s="6"/>
      <c r="F36" s="6"/>
      <c r="G36" s="6"/>
      <c r="H36" s="6"/>
      <c r="I36" s="7"/>
      <c r="J36" s="7"/>
      <c r="K36" s="7"/>
      <c r="L36" s="7"/>
      <c r="M36" s="6"/>
      <c r="N36" s="6"/>
    </row>
    <row r="37" spans="2:14">
      <c r="B37" s="7"/>
      <c r="C37" s="5"/>
      <c r="D37" s="5"/>
      <c r="E37" s="6"/>
      <c r="F37" s="6"/>
      <c r="G37" s="6"/>
      <c r="H37" s="6"/>
      <c r="I37" s="7"/>
      <c r="J37" s="7"/>
      <c r="K37" s="7"/>
      <c r="L37" s="7"/>
      <c r="M37" s="6"/>
      <c r="N37" s="6"/>
    </row>
    <row r="38" spans="2:14">
      <c r="B38" s="7"/>
      <c r="C38" s="5"/>
      <c r="D38" s="5"/>
      <c r="E38" s="6"/>
      <c r="F38" s="6"/>
      <c r="G38" s="6"/>
      <c r="H38" s="6"/>
      <c r="I38" s="7"/>
      <c r="J38" s="7"/>
      <c r="K38" s="7"/>
      <c r="L38" s="7"/>
      <c r="M38" s="6"/>
      <c r="N38" s="6"/>
    </row>
    <row r="39" spans="2:14">
      <c r="B39" s="6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6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>
      <c r="B41" s="6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>
      <c r="B42" s="6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>
      <c r="B43" s="6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>
      <c r="B44" s="6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6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</row>
  </sheetData>
  <mergeCells count="15">
    <mergeCell ref="A1:A30"/>
    <mergeCell ref="B1:R1"/>
    <mergeCell ref="B3:C3"/>
    <mergeCell ref="D3:L3"/>
    <mergeCell ref="B4:C4"/>
    <mergeCell ref="F4:G4"/>
    <mergeCell ref="P4:Q4"/>
    <mergeCell ref="B5:C5"/>
    <mergeCell ref="F5:G5"/>
    <mergeCell ref="B7:B8"/>
    <mergeCell ref="G7:H7"/>
    <mergeCell ref="C7:C8"/>
    <mergeCell ref="D7:D8"/>
    <mergeCell ref="E7:E8"/>
    <mergeCell ref="F7:F8"/>
  </mergeCells>
  <phoneticPr fontId="6"/>
  <printOptions horizontalCentered="1" verticalCentered="1"/>
  <pageMargins left="0.51" right="0.41" top="1" bottom="0.47" header="0.51200000000000001" footer="0.21"/>
  <pageSetup paperSize="9" orientation="landscape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出来形管理図</vt:lpstr>
      <vt:lpstr>出来形管理図表(基準高)</vt:lpstr>
      <vt:lpstr>出来形管理図表(幅)</vt:lpstr>
      <vt:lpstr>出来形管理図表(高さ)</vt:lpstr>
      <vt:lpstr>出来形管理図!Print_Area</vt:lpstr>
      <vt:lpstr>'出来形管理図表(基準高)'!Print_Area</vt:lpstr>
      <vt:lpstr>'出来形管理図表(高さ)'!Print_Area</vt:lpstr>
      <vt:lpstr>'出来形管理図表(幅)'!Print_Area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2020-04-01T13:59:20Z</cp:lastPrinted>
  <dcterms:created xsi:type="dcterms:W3CDTF">1601-01-01T00:00:00Z</dcterms:created>
  <dcterms:modified xsi:type="dcterms:W3CDTF">2020-04-02T04:43:55Z</dcterms:modified>
  <cp:category/>
</cp:coreProperties>
</file>