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技術監理課\▲その他（事故、入契、協会等）\ほ-ホームページ掲載ファイル\R02.04.01予定●元号、約款対応\✔⑦出来形管理に基づく様式\"/>
    </mc:Choice>
  </mc:AlternateContent>
  <bookViews>
    <workbookView xWindow="4845" yWindow="1680" windowWidth="2850" windowHeight="11580" tabRatio="868"/>
  </bookViews>
  <sheets>
    <sheet name="Sheet1" sheetId="5" r:id="rId1"/>
  </sheets>
  <definedNames>
    <definedName name="_xlnm.Print_Area" localSheetId="0">Sheet1!$A$1:$T$30</definedName>
  </definedNames>
  <calcPr calcId="162913"/>
</workbook>
</file>

<file path=xl/calcChain.xml><?xml version="1.0" encoding="utf-8"?>
<calcChain xmlns="http://schemas.openxmlformats.org/spreadsheetml/2006/main">
  <c r="G9" i="5" l="1"/>
  <c r="H9" i="5"/>
  <c r="F9" i="5" s="1"/>
  <c r="N9" i="5"/>
  <c r="G10" i="5"/>
  <c r="H10" i="5"/>
  <c r="F10" i="5" s="1"/>
  <c r="K10" i="5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I32" i="5" s="1"/>
  <c r="J34" i="5" s="1"/>
  <c r="N10" i="5"/>
  <c r="F11" i="5"/>
  <c r="H11" i="5"/>
  <c r="G11" i="5" s="1"/>
  <c r="N11" i="5"/>
  <c r="G12" i="5"/>
  <c r="H12" i="5"/>
  <c r="F12" i="5" s="1"/>
  <c r="N12" i="5"/>
  <c r="H13" i="5"/>
  <c r="G13" i="5" s="1"/>
  <c r="N13" i="5"/>
  <c r="F14" i="5"/>
  <c r="G14" i="5"/>
  <c r="H14" i="5"/>
  <c r="N14" i="5"/>
  <c r="F15" i="5"/>
  <c r="H15" i="5"/>
  <c r="G15" i="5" s="1"/>
  <c r="N15" i="5"/>
  <c r="G16" i="5"/>
  <c r="H16" i="5"/>
  <c r="F16" i="5" s="1"/>
  <c r="N16" i="5"/>
  <c r="H17" i="5"/>
  <c r="G17" i="5" s="1"/>
  <c r="N17" i="5"/>
  <c r="F18" i="5"/>
  <c r="G18" i="5"/>
  <c r="H18" i="5"/>
  <c r="N18" i="5"/>
  <c r="F19" i="5"/>
  <c r="H19" i="5"/>
  <c r="G19" i="5" s="1"/>
  <c r="N19" i="5"/>
  <c r="G20" i="5"/>
  <c r="H20" i="5"/>
  <c r="F20" i="5" s="1"/>
  <c r="N20" i="5"/>
  <c r="H21" i="5"/>
  <c r="G21" i="5" s="1"/>
  <c r="N21" i="5"/>
  <c r="F22" i="5"/>
  <c r="G22" i="5"/>
  <c r="H22" i="5"/>
  <c r="N22" i="5"/>
  <c r="F23" i="5"/>
  <c r="H23" i="5"/>
  <c r="G23" i="5" s="1"/>
  <c r="N23" i="5"/>
  <c r="G24" i="5"/>
  <c r="H24" i="5"/>
  <c r="F24" i="5" s="1"/>
  <c r="N24" i="5"/>
  <c r="H25" i="5"/>
  <c r="G25" i="5" s="1"/>
  <c r="N25" i="5"/>
  <c r="F26" i="5"/>
  <c r="G26" i="5"/>
  <c r="H26" i="5"/>
  <c r="N26" i="5"/>
  <c r="F27" i="5"/>
  <c r="H27" i="5"/>
  <c r="G27" i="5" s="1"/>
  <c r="N27" i="5"/>
  <c r="N28" i="5"/>
  <c r="N29" i="5"/>
  <c r="H31" i="5"/>
  <c r="I31" i="5"/>
  <c r="H32" i="5"/>
  <c r="H33" i="5"/>
  <c r="J33" i="5"/>
  <c r="H34" i="5"/>
  <c r="F25" i="5" l="1"/>
  <c r="F21" i="5"/>
  <c r="F17" i="5"/>
  <c r="F13" i="5"/>
</calcChain>
</file>

<file path=xl/sharedStrings.xml><?xml version="1.0" encoding="utf-8"?>
<sst xmlns="http://schemas.openxmlformats.org/spreadsheetml/2006/main" count="25" uniqueCount="25">
  <si>
    <t>番号</t>
    <rPh sb="0" eb="2">
      <t>バンゴウ</t>
    </rPh>
    <phoneticPr fontId="6"/>
  </si>
  <si>
    <t>測定ヶ所</t>
    <rPh sb="0" eb="2">
      <t>ソクテイ</t>
    </rPh>
    <rPh sb="3" eb="4">
      <t>ジョ</t>
    </rPh>
    <phoneticPr fontId="6"/>
  </si>
  <si>
    <t>年月日</t>
    <rPh sb="0" eb="3">
      <t>ネンガッピ</t>
    </rPh>
    <phoneticPr fontId="6"/>
  </si>
  <si>
    <t>区分</t>
    <rPh sb="0" eb="2">
      <t>クブン</t>
    </rPh>
    <phoneticPr fontId="6"/>
  </si>
  <si>
    <t>設計値</t>
    <rPh sb="0" eb="2">
      <t>セッケイ</t>
    </rPh>
    <rPh sb="2" eb="3">
      <t>チ</t>
    </rPh>
    <phoneticPr fontId="6"/>
  </si>
  <si>
    <t>測定値</t>
    <rPh sb="0" eb="3">
      <t>ソクテイチ</t>
    </rPh>
    <phoneticPr fontId="6"/>
  </si>
  <si>
    <t>差</t>
    <rPh sb="0" eb="1">
      <t>サ</t>
    </rPh>
    <phoneticPr fontId="6"/>
  </si>
  <si>
    <t>（＋）</t>
    <phoneticPr fontId="6"/>
  </si>
  <si>
    <t>（－）</t>
    <phoneticPr fontId="6"/>
  </si>
  <si>
    <t>検査項目</t>
    <rPh sb="0" eb="2">
      <t>ケンサ</t>
    </rPh>
    <rPh sb="2" eb="4">
      <t>コウモク</t>
    </rPh>
    <phoneticPr fontId="6"/>
  </si>
  <si>
    <t>規格値</t>
    <rPh sb="0" eb="3">
      <t>キカクチ</t>
    </rPh>
    <phoneticPr fontId="6"/>
  </si>
  <si>
    <t>抜取個数</t>
    <rPh sb="0" eb="1">
      <t>ヌ</t>
    </rPh>
    <rPh sb="1" eb="2">
      <t>ト</t>
    </rPh>
    <rPh sb="2" eb="4">
      <t>コスウ</t>
    </rPh>
    <phoneticPr fontId="6"/>
  </si>
  <si>
    <t>単位（㎜)</t>
    <rPh sb="0" eb="2">
      <t>タンイ</t>
    </rPh>
    <phoneticPr fontId="6"/>
  </si>
  <si>
    <t>工事名　○　○　○　○　工事</t>
    <rPh sb="0" eb="3">
      <t>コウジメイ</t>
    </rPh>
    <rPh sb="12" eb="14">
      <t>コウジ</t>
    </rPh>
    <phoneticPr fontId="6"/>
  </si>
  <si>
    <t>略　図</t>
    <rPh sb="0" eb="1">
      <t>リャク</t>
    </rPh>
    <rPh sb="2" eb="3">
      <t>ズ</t>
    </rPh>
    <phoneticPr fontId="6"/>
  </si>
  <si>
    <t>ﾛｯﾄの大きさ</t>
    <rPh sb="4" eb="5">
      <t>オオ</t>
    </rPh>
    <phoneticPr fontId="6"/>
  </si>
  <si>
    <t>±50㎜</t>
    <phoneticPr fontId="6"/>
  </si>
  <si>
    <t>橋脚基礎</t>
    <rPh sb="0" eb="2">
      <t>キョウキャク</t>
    </rPh>
    <rPh sb="2" eb="4">
      <t>キソ</t>
    </rPh>
    <phoneticPr fontId="6"/>
  </si>
  <si>
    <t>基準高（ﾍﾞﾉﾄ杭）</t>
    <rPh sb="0" eb="2">
      <t>キジュン</t>
    </rPh>
    <rPh sb="2" eb="3">
      <t>ダカ</t>
    </rPh>
    <rPh sb="8" eb="9">
      <t>クイ</t>
    </rPh>
    <phoneticPr fontId="6"/>
  </si>
  <si>
    <t>YP1.1</t>
    <phoneticPr fontId="6"/>
  </si>
  <si>
    <t>YP2.1</t>
    <phoneticPr fontId="6"/>
  </si>
  <si>
    <t>YP3.1</t>
    <phoneticPr fontId="6"/>
  </si>
  <si>
    <t>（注）既製杭も準ずる。</t>
    <rPh sb="1" eb="2">
      <t>チュウ</t>
    </rPh>
    <rPh sb="3" eb="5">
      <t>キセイ</t>
    </rPh>
    <rPh sb="5" eb="6">
      <t>クイ</t>
    </rPh>
    <rPh sb="7" eb="8">
      <t>ジュン</t>
    </rPh>
    <phoneticPr fontId="6"/>
  </si>
  <si>
    <t xml:space="preserve"> 出 来 形 管 理 図 表 </t>
    <rPh sb="11" eb="12">
      <t>ズ</t>
    </rPh>
    <rPh sb="13" eb="14">
      <t>ヒョウ</t>
    </rPh>
    <phoneticPr fontId="6"/>
  </si>
  <si>
    <r>
      <t>3</t>
    </r>
    <r>
      <rPr>
        <sz val="11"/>
        <rFont val="ＭＳ Ｐ明朝"/>
        <family val="1"/>
        <charset val="128"/>
      </rPr>
      <t>－</t>
    </r>
    <r>
      <rPr>
        <sz val="11"/>
        <rFont val="Century"/>
        <family val="1"/>
      </rPr>
      <t>36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</si>
</sst>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（規格値&quot;\+#,##0;&quot;（規格値&quot;\-#,##0;&quot;（規格値&quot;"/>
    <numFmt numFmtId="177" formatCode="&quot;～ &quot;\+#,##0&quot;）&quot;;&quot;～ &quot;\-#,##0&quot;)&quot;;&quot;）&quot;"/>
    <numFmt numFmtId="178" formatCode="m/d"/>
    <numFmt numFmtId="179" formatCode="&quot;T&quot;&quot;P&quot;&quot;.&quot;&quot;+&quot;#0,000"/>
    <numFmt numFmtId="180" formatCode="#,##0_ "/>
    <numFmt numFmtId="181" formatCode="&quot;№&quot;#0"/>
    <numFmt numFmtId="182" formatCode="0;[Red]0"/>
    <numFmt numFmtId="183" formatCode="&quot;+&quot;#0,000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明朝"/>
      <family val="3"/>
      <charset val="128"/>
    </font>
    <font>
      <sz val="16"/>
      <name val="明朝"/>
      <family val="3"/>
      <charset val="128"/>
    </font>
    <font>
      <i/>
      <sz val="11"/>
      <name val="Times New Roman"/>
      <family val="1"/>
    </font>
    <font>
      <i/>
      <sz val="11"/>
      <color indexed="10"/>
      <name val="Times New Roman"/>
      <family val="1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u/>
      <sz val="14"/>
      <name val="ＭＳ 明朝"/>
      <family val="1"/>
      <charset val="128"/>
    </font>
    <font>
      <sz val="9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NumberFormat="1" applyAlignment="1"/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NumberFormat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4" fillId="0" borderId="0" xfId="0" applyFont="1" applyBorder="1" applyAlignment="1" applyProtection="1"/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 applyProtection="1">
      <alignment horizontal="centerContinuous"/>
      <protection locked="0"/>
    </xf>
    <xf numFmtId="0" fontId="7" fillId="0" borderId="0" xfId="0" applyFont="1" applyBorder="1" applyAlignment="1" applyProtection="1">
      <alignment horizontal="centerContinuous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7" fillId="3" borderId="2" xfId="0" applyFont="1" applyFill="1" applyBorder="1" applyAlignment="1"/>
    <xf numFmtId="0" fontId="4" fillId="3" borderId="3" xfId="0" applyFont="1" applyFill="1" applyBorder="1" applyAlignment="1"/>
    <xf numFmtId="0" fontId="0" fillId="3" borderId="4" xfId="0" applyFill="1" applyBorder="1" applyAlignment="1"/>
    <xf numFmtId="0" fontId="7" fillId="3" borderId="5" xfId="0" applyFont="1" applyFill="1" applyBorder="1" applyAlignment="1"/>
    <xf numFmtId="0" fontId="7" fillId="3" borderId="6" xfId="0" applyFont="1" applyFill="1" applyBorder="1" applyAlignment="1"/>
    <xf numFmtId="181" fontId="7" fillId="0" borderId="7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38" fontId="7" fillId="0" borderId="0" xfId="1" applyFont="1" applyBorder="1" applyAlignment="1" applyProtection="1">
      <alignment horizontal="right"/>
    </xf>
    <xf numFmtId="38" fontId="4" fillId="0" borderId="0" xfId="1" applyFont="1" applyBorder="1" applyAlignment="1" applyProtection="1">
      <alignment horizontal="right"/>
    </xf>
    <xf numFmtId="181" fontId="7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8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177" fontId="7" fillId="0" borderId="1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4" fillId="2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8" xfId="0" quotePrefix="1" applyFont="1" applyBorder="1" applyAlignment="1" applyProtection="1">
      <alignment vertical="center"/>
    </xf>
    <xf numFmtId="0" fontId="7" fillId="0" borderId="0" xfId="0" applyFont="1" applyBorder="1" applyAlignment="1"/>
    <xf numFmtId="179" fontId="7" fillId="4" borderId="7" xfId="1" applyNumberFormat="1" applyFont="1" applyFill="1" applyBorder="1" applyAlignment="1" applyProtection="1">
      <protection locked="0"/>
    </xf>
    <xf numFmtId="0" fontId="7" fillId="0" borderId="7" xfId="0" applyFont="1" applyBorder="1" applyAlignment="1" applyProtection="1">
      <alignment horizontal="right"/>
    </xf>
    <xf numFmtId="0" fontId="10" fillId="0" borderId="0" xfId="0" applyFont="1" applyAlignment="1"/>
    <xf numFmtId="0" fontId="7" fillId="0" borderId="7" xfId="0" applyFont="1" applyBorder="1" applyAlignment="1" applyProtection="1">
      <alignment horizontal="center" vertical="center" shrinkToFit="1"/>
    </xf>
    <xf numFmtId="183" fontId="7" fillId="4" borderId="7" xfId="0" applyNumberFormat="1" applyFont="1" applyFill="1" applyBorder="1" applyAlignment="1" applyProtection="1">
      <protection locked="0"/>
    </xf>
    <xf numFmtId="0" fontId="7" fillId="2" borderId="7" xfId="0" applyFont="1" applyFill="1" applyBorder="1" applyAlignment="1" applyProtection="1">
      <protection locked="0"/>
    </xf>
    <xf numFmtId="182" fontId="7" fillId="2" borderId="7" xfId="0" applyNumberFormat="1" applyFont="1" applyFill="1" applyBorder="1" applyAlignment="1" applyProtection="1">
      <protection locked="0"/>
    </xf>
    <xf numFmtId="180" fontId="7" fillId="4" borderId="7" xfId="0" applyNumberFormat="1" applyFont="1" applyFill="1" applyBorder="1" applyAlignment="1" applyProtection="1">
      <protection locked="0"/>
    </xf>
    <xf numFmtId="49" fontId="12" fillId="0" borderId="0" xfId="0" applyNumberFormat="1" applyFont="1" applyAlignment="1">
      <alignment horizontal="left" vertical="center" textRotation="180"/>
    </xf>
    <xf numFmtId="0" fontId="7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distributed"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8" xfId="0" applyFont="1" applyBorder="1" applyAlignment="1" applyProtection="1">
      <alignment horizontal="distributed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0458715596331"/>
          <c:y val="6.2080536912751678E-2"/>
          <c:w val="0.79357798165137616"/>
          <c:h val="0.82382550335570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10</c:v>
                </c:pt>
                <c:pt idx="4">
                  <c:v>-10</c:v>
                </c:pt>
                <c:pt idx="5">
                  <c:v>0</c:v>
                </c:pt>
                <c:pt idx="6">
                  <c:v>20</c:v>
                </c:pt>
                <c:pt idx="7">
                  <c:v>10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20</c:v>
                </c:pt>
                <c:pt idx="12">
                  <c:v>-10</c:v>
                </c:pt>
                <c:pt idx="13">
                  <c:v>10</c:v>
                </c:pt>
                <c:pt idx="14">
                  <c:v>-10</c:v>
                </c:pt>
                <c:pt idx="15">
                  <c:v>10</c:v>
                </c:pt>
                <c:pt idx="16">
                  <c:v>0</c:v>
                </c:pt>
                <c:pt idx="17">
                  <c:v>20</c:v>
                </c:pt>
                <c:pt idx="18">
                  <c:v>-10</c:v>
                </c:pt>
                <c:pt idx="22">
                  <c:v>-50</c:v>
                </c:pt>
                <c:pt idx="23">
                  <c:v>-50</c:v>
                </c:pt>
                <c:pt idx="24">
                  <c:v>50</c:v>
                </c:pt>
                <c:pt idx="25">
                  <c:v>50</c:v>
                </c:pt>
              </c:numCache>
            </c:numRef>
          </c:xVal>
          <c:yVal>
            <c:numRef>
              <c:f>Sheet1!$K$9:$K$34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10-4A8E-AA86-89298BB13A10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10</c:v>
                </c:pt>
                <c:pt idx="4">
                  <c:v>-10</c:v>
                </c:pt>
                <c:pt idx="5">
                  <c:v>0</c:v>
                </c:pt>
                <c:pt idx="6">
                  <c:v>20</c:v>
                </c:pt>
                <c:pt idx="7">
                  <c:v>10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20</c:v>
                </c:pt>
                <c:pt idx="12">
                  <c:v>-10</c:v>
                </c:pt>
                <c:pt idx="13">
                  <c:v>10</c:v>
                </c:pt>
                <c:pt idx="14">
                  <c:v>-10</c:v>
                </c:pt>
                <c:pt idx="15">
                  <c:v>10</c:v>
                </c:pt>
                <c:pt idx="16">
                  <c:v>0</c:v>
                </c:pt>
                <c:pt idx="17">
                  <c:v>20</c:v>
                </c:pt>
                <c:pt idx="18">
                  <c:v>-10</c:v>
                </c:pt>
                <c:pt idx="22">
                  <c:v>-50</c:v>
                </c:pt>
                <c:pt idx="23">
                  <c:v>-50</c:v>
                </c:pt>
                <c:pt idx="24">
                  <c:v>50</c:v>
                </c:pt>
                <c:pt idx="25">
                  <c:v>50</c:v>
                </c:pt>
              </c:numCache>
            </c:numRef>
          </c:xVal>
          <c:yVal>
            <c:numRef>
              <c:f>Sheet1!$I$9:$I$34</c:f>
              <c:numCache>
                <c:formatCode>General</c:formatCode>
                <c:ptCount val="26"/>
                <c:pt idx="22">
                  <c:v>0</c:v>
                </c:pt>
                <c:pt idx="2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10-4A8E-AA86-89298BB13A10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10</c:v>
                </c:pt>
                <c:pt idx="4">
                  <c:v>-10</c:v>
                </c:pt>
                <c:pt idx="5">
                  <c:v>0</c:v>
                </c:pt>
                <c:pt idx="6">
                  <c:v>20</c:v>
                </c:pt>
                <c:pt idx="7">
                  <c:v>10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20</c:v>
                </c:pt>
                <c:pt idx="12">
                  <c:v>-10</c:v>
                </c:pt>
                <c:pt idx="13">
                  <c:v>10</c:v>
                </c:pt>
                <c:pt idx="14">
                  <c:v>-10</c:v>
                </c:pt>
                <c:pt idx="15">
                  <c:v>10</c:v>
                </c:pt>
                <c:pt idx="16">
                  <c:v>0</c:v>
                </c:pt>
                <c:pt idx="17">
                  <c:v>20</c:v>
                </c:pt>
                <c:pt idx="18">
                  <c:v>-10</c:v>
                </c:pt>
                <c:pt idx="22">
                  <c:v>-50</c:v>
                </c:pt>
                <c:pt idx="23">
                  <c:v>-50</c:v>
                </c:pt>
                <c:pt idx="24">
                  <c:v>50</c:v>
                </c:pt>
                <c:pt idx="25">
                  <c:v>50</c:v>
                </c:pt>
              </c:numCache>
            </c:numRef>
          </c:xVal>
          <c:yVal>
            <c:numRef>
              <c:f>Sheet1!$J$9:$J$34</c:f>
              <c:numCache>
                <c:formatCode>General</c:formatCode>
                <c:ptCount val="26"/>
                <c:pt idx="24">
                  <c:v>0</c:v>
                </c:pt>
                <c:pt idx="2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10-4A8E-AA86-89298BB13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620464"/>
        <c:axId val="1"/>
      </c:scatterChart>
      <c:valAx>
        <c:axId val="382620464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382620464"/>
        <c:crosses val="autoZero"/>
        <c:crossBetween val="midCat"/>
        <c:majorUnit val="2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16</xdr:col>
      <xdr:colOff>0</xdr:colOff>
      <xdr:row>32</xdr:row>
      <xdr:rowOff>152400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0</xdr:colOff>
      <xdr:row>8</xdr:row>
      <xdr:rowOff>209550</xdr:rowOff>
    </xdr:from>
    <xdr:to>
      <xdr:col>19</xdr:col>
      <xdr:colOff>66675</xdr:colOff>
      <xdr:row>19</xdr:row>
      <xdr:rowOff>104775</xdr:rowOff>
    </xdr:to>
    <xdr:pic>
      <xdr:nvPicPr>
        <xdr:cNvPr id="20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2038350"/>
          <a:ext cx="143827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view="pageBreakPreview" topLeftCell="A4" zoomScaleNormal="100" zoomScaleSheetLayoutView="100" workbookViewId="0">
      <selection activeCell="E33" sqref="E33"/>
    </sheetView>
  </sheetViews>
  <sheetFormatPr defaultRowHeight="17.25"/>
  <cols>
    <col min="1" max="1" width="6.75" customWidth="1"/>
    <col min="2" max="2" width="5.625" customWidth="1"/>
    <col min="3" max="3" width="7.625" style="1" customWidth="1"/>
    <col min="4" max="4" width="11.5" style="1" customWidth="1"/>
    <col min="5" max="5" width="8.75" customWidth="1"/>
    <col min="6" max="7" width="6.625" customWidth="1"/>
    <col min="8" max="11" width="0.375" customWidth="1"/>
    <col min="12" max="12" width="5.25" customWidth="1"/>
    <col min="13" max="14" width="5" customWidth="1"/>
    <col min="15" max="16" width="13.625" customWidth="1"/>
  </cols>
  <sheetData>
    <row r="1" spans="1:20" ht="18.75">
      <c r="A1" s="54" t="s">
        <v>24</v>
      </c>
      <c r="B1" s="59" t="s">
        <v>23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18.75">
      <c r="A2" s="54"/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T2" s="41" t="s">
        <v>13</v>
      </c>
    </row>
    <row r="3" spans="1:20" s="38" customFormat="1" ht="17.25" customHeight="1">
      <c r="A3" s="54"/>
      <c r="B3" s="56" t="s">
        <v>3</v>
      </c>
      <c r="C3" s="56"/>
      <c r="D3" s="34" t="s">
        <v>17</v>
      </c>
      <c r="E3" s="36"/>
      <c r="F3" s="57"/>
      <c r="G3" s="58"/>
      <c r="H3" s="36"/>
      <c r="I3" s="36"/>
      <c r="J3" s="36"/>
      <c r="K3" s="36"/>
      <c r="L3" s="36"/>
      <c r="M3" s="36"/>
      <c r="N3" s="35"/>
      <c r="O3" s="37"/>
    </row>
    <row r="4" spans="1:20" s="38" customFormat="1" ht="17.25" customHeight="1">
      <c r="A4" s="54"/>
      <c r="B4" s="56" t="s">
        <v>9</v>
      </c>
      <c r="C4" s="56"/>
      <c r="D4" s="34" t="s">
        <v>18</v>
      </c>
      <c r="E4" s="35"/>
      <c r="F4" s="56" t="s">
        <v>15</v>
      </c>
      <c r="G4" s="56"/>
      <c r="H4" s="36"/>
      <c r="I4" s="36"/>
      <c r="J4" s="36"/>
      <c r="K4" s="36"/>
      <c r="L4" s="36"/>
      <c r="M4" s="36"/>
      <c r="N4" s="35"/>
      <c r="O4" s="37"/>
      <c r="R4" s="64" t="s">
        <v>14</v>
      </c>
      <c r="S4" s="64"/>
    </row>
    <row r="5" spans="1:20" s="38" customFormat="1" ht="17.25" customHeight="1">
      <c r="A5" s="54"/>
      <c r="B5" s="56" t="s">
        <v>10</v>
      </c>
      <c r="C5" s="56"/>
      <c r="D5" s="44" t="s">
        <v>16</v>
      </c>
      <c r="E5" s="35"/>
      <c r="F5" s="56" t="s">
        <v>11</v>
      </c>
      <c r="G5" s="56"/>
      <c r="H5" s="36"/>
      <c r="I5" s="36"/>
      <c r="J5" s="36"/>
      <c r="K5" s="36"/>
      <c r="L5" s="36"/>
      <c r="M5" s="36"/>
      <c r="N5" s="35"/>
      <c r="O5" s="37"/>
    </row>
    <row r="6" spans="1:20" s="13" customFormat="1" ht="14.25">
      <c r="A6" s="54"/>
      <c r="B6" s="11"/>
      <c r="C6" s="12"/>
      <c r="D6" s="12"/>
      <c r="E6" s="11"/>
      <c r="F6" s="11"/>
      <c r="G6" s="33" t="s">
        <v>12</v>
      </c>
      <c r="H6" s="11"/>
      <c r="I6" s="11"/>
      <c r="J6" s="11"/>
      <c r="K6" s="45"/>
      <c r="L6" s="45"/>
      <c r="M6" s="11"/>
      <c r="N6" s="11"/>
      <c r="O6" s="60"/>
      <c r="P6" s="60"/>
    </row>
    <row r="7" spans="1:20" s="13" customFormat="1" ht="20.25" customHeight="1">
      <c r="A7" s="54"/>
      <c r="B7" s="62" t="s">
        <v>1</v>
      </c>
      <c r="C7" s="55" t="s">
        <v>2</v>
      </c>
      <c r="D7" s="55" t="s">
        <v>4</v>
      </c>
      <c r="E7" s="55" t="s">
        <v>5</v>
      </c>
      <c r="F7" s="65" t="s">
        <v>6</v>
      </c>
      <c r="G7" s="66"/>
      <c r="H7" s="14"/>
      <c r="I7" s="15"/>
      <c r="J7" s="15"/>
      <c r="K7" s="61" t="s">
        <v>0</v>
      </c>
      <c r="L7" s="43"/>
      <c r="M7" s="15"/>
      <c r="N7" s="15"/>
      <c r="O7" s="39">
        <v>-50</v>
      </c>
      <c r="P7" s="40">
        <v>50</v>
      </c>
    </row>
    <row r="8" spans="1:20" s="13" customFormat="1" ht="20.25" customHeight="1">
      <c r="A8" s="54"/>
      <c r="B8" s="63"/>
      <c r="C8" s="55"/>
      <c r="D8" s="55"/>
      <c r="E8" s="55"/>
      <c r="F8" s="49" t="s">
        <v>7</v>
      </c>
      <c r="G8" s="49" t="s">
        <v>8</v>
      </c>
      <c r="H8" s="16"/>
      <c r="I8" s="17"/>
      <c r="J8" s="17"/>
      <c r="K8" s="61"/>
      <c r="L8" s="43"/>
      <c r="M8" s="17"/>
      <c r="N8" s="17"/>
      <c r="O8" s="20"/>
      <c r="P8" s="21"/>
    </row>
    <row r="9" spans="1:20" s="13" customFormat="1" ht="17.25" customHeight="1">
      <c r="A9" s="54"/>
      <c r="B9" s="28" t="s">
        <v>19</v>
      </c>
      <c r="C9" s="29">
        <v>44084</v>
      </c>
      <c r="D9" s="46">
        <v>500</v>
      </c>
      <c r="E9" s="50">
        <v>500</v>
      </c>
      <c r="F9" s="51">
        <f>IF(H9&gt;=0,H9,"")</f>
        <v>0</v>
      </c>
      <c r="G9" s="52" t="str">
        <f>IF(H9&lt;0,H9,"")</f>
        <v/>
      </c>
      <c r="H9" s="18">
        <f t="shared" ref="H9:H19" si="0">E9-D9</f>
        <v>0</v>
      </c>
      <c r="I9" s="19"/>
      <c r="J9" s="19"/>
      <c r="K9" s="17">
        <v>0</v>
      </c>
      <c r="L9" s="17"/>
      <c r="M9" s="19"/>
      <c r="N9" s="32" t="str">
        <f>IF(B9="","",B9)</f>
        <v>YP1.1</v>
      </c>
      <c r="O9" s="22"/>
      <c r="P9" s="23"/>
    </row>
    <row r="10" spans="1:20" s="13" customFormat="1" ht="17.25" customHeight="1">
      <c r="A10" s="54"/>
      <c r="B10" s="47">
        <v>2</v>
      </c>
      <c r="C10" s="29">
        <v>44084</v>
      </c>
      <c r="D10" s="46">
        <v>500</v>
      </c>
      <c r="E10" s="50">
        <v>510</v>
      </c>
      <c r="F10" s="51">
        <f t="shared" ref="F10:F19" si="1">IF(H10&gt;=0,H10,"")</f>
        <v>10</v>
      </c>
      <c r="G10" s="52" t="str">
        <f t="shared" ref="G10:G19" si="2">IF(H10&lt;0,H10,"")</f>
        <v/>
      </c>
      <c r="H10" s="18">
        <f t="shared" si="0"/>
        <v>10</v>
      </c>
      <c r="I10" s="19"/>
      <c r="J10" s="19"/>
      <c r="K10" s="17">
        <f>K9+1</f>
        <v>1</v>
      </c>
      <c r="L10" s="17"/>
      <c r="M10" s="19"/>
      <c r="N10" s="30">
        <f t="shared" ref="N10:N29" si="3">IF(B10="","",B10)</f>
        <v>2</v>
      </c>
      <c r="O10" s="22"/>
      <c r="P10" s="23"/>
    </row>
    <row r="11" spans="1:20" s="13" customFormat="1" ht="17.25" customHeight="1">
      <c r="A11" s="54"/>
      <c r="B11" s="47">
        <v>3</v>
      </c>
      <c r="C11" s="29">
        <v>44084</v>
      </c>
      <c r="D11" s="46">
        <v>500</v>
      </c>
      <c r="E11" s="50">
        <v>520</v>
      </c>
      <c r="F11" s="51">
        <f t="shared" si="1"/>
        <v>20</v>
      </c>
      <c r="G11" s="52" t="str">
        <f t="shared" si="2"/>
        <v/>
      </c>
      <c r="H11" s="18">
        <f t="shared" si="0"/>
        <v>20</v>
      </c>
      <c r="I11" s="19"/>
      <c r="J11" s="19"/>
      <c r="K11" s="17">
        <f t="shared" ref="K11:K28" si="4">K10+1</f>
        <v>2</v>
      </c>
      <c r="L11" s="17"/>
      <c r="M11" s="19"/>
      <c r="N11" s="30">
        <f t="shared" si="3"/>
        <v>3</v>
      </c>
      <c r="O11" s="22"/>
      <c r="P11" s="23"/>
    </row>
    <row r="12" spans="1:20" s="13" customFormat="1" ht="17.25" customHeight="1">
      <c r="A12" s="54"/>
      <c r="B12" s="47">
        <v>4</v>
      </c>
      <c r="C12" s="29">
        <v>44084</v>
      </c>
      <c r="D12" s="46">
        <v>500</v>
      </c>
      <c r="E12" s="50">
        <v>510</v>
      </c>
      <c r="F12" s="51">
        <f t="shared" si="1"/>
        <v>10</v>
      </c>
      <c r="G12" s="52" t="str">
        <f t="shared" si="2"/>
        <v/>
      </c>
      <c r="H12" s="18">
        <f t="shared" si="0"/>
        <v>10</v>
      </c>
      <c r="I12" s="19"/>
      <c r="J12" s="19"/>
      <c r="K12" s="17">
        <f t="shared" si="4"/>
        <v>3</v>
      </c>
      <c r="L12" s="17"/>
      <c r="M12" s="19"/>
      <c r="N12" s="30">
        <f t="shared" si="3"/>
        <v>4</v>
      </c>
      <c r="O12" s="22"/>
      <c r="P12" s="23"/>
    </row>
    <row r="13" spans="1:20" s="13" customFormat="1" ht="17.25" customHeight="1">
      <c r="A13" s="54"/>
      <c r="B13" s="28" t="s">
        <v>20</v>
      </c>
      <c r="C13" s="29">
        <v>44094</v>
      </c>
      <c r="D13" s="46">
        <v>500</v>
      </c>
      <c r="E13" s="50">
        <v>490</v>
      </c>
      <c r="F13" s="51" t="str">
        <f t="shared" si="1"/>
        <v/>
      </c>
      <c r="G13" s="52">
        <f t="shared" si="2"/>
        <v>-10</v>
      </c>
      <c r="H13" s="18">
        <f t="shared" si="0"/>
        <v>-10</v>
      </c>
      <c r="I13" s="19"/>
      <c r="J13" s="19"/>
      <c r="K13" s="17">
        <f t="shared" si="4"/>
        <v>4</v>
      </c>
      <c r="L13" s="17"/>
      <c r="M13" s="19"/>
      <c r="N13" s="30" t="str">
        <f t="shared" si="3"/>
        <v>YP2.1</v>
      </c>
      <c r="O13" s="22"/>
      <c r="P13" s="23"/>
    </row>
    <row r="14" spans="1:20" s="13" customFormat="1" ht="17.25" customHeight="1">
      <c r="A14" s="54"/>
      <c r="B14" s="47">
        <v>2</v>
      </c>
      <c r="C14" s="29">
        <v>44094</v>
      </c>
      <c r="D14" s="46">
        <v>500</v>
      </c>
      <c r="E14" s="50">
        <v>500</v>
      </c>
      <c r="F14" s="51">
        <f t="shared" si="1"/>
        <v>0</v>
      </c>
      <c r="G14" s="52" t="str">
        <f t="shared" si="2"/>
        <v/>
      </c>
      <c r="H14" s="18">
        <f t="shared" si="0"/>
        <v>0</v>
      </c>
      <c r="I14" s="19"/>
      <c r="J14" s="19"/>
      <c r="K14" s="17">
        <f t="shared" si="4"/>
        <v>5</v>
      </c>
      <c r="L14" s="17"/>
      <c r="M14" s="19"/>
      <c r="N14" s="30">
        <f t="shared" si="3"/>
        <v>2</v>
      </c>
      <c r="O14" s="22"/>
      <c r="P14" s="23"/>
    </row>
    <row r="15" spans="1:20" s="13" customFormat="1" ht="17.25" customHeight="1">
      <c r="A15" s="54"/>
      <c r="B15" s="47">
        <v>3</v>
      </c>
      <c r="C15" s="29">
        <v>44094</v>
      </c>
      <c r="D15" s="46">
        <v>500</v>
      </c>
      <c r="E15" s="50">
        <v>520</v>
      </c>
      <c r="F15" s="51">
        <f t="shared" si="1"/>
        <v>20</v>
      </c>
      <c r="G15" s="52" t="str">
        <f t="shared" si="2"/>
        <v/>
      </c>
      <c r="H15" s="18">
        <f t="shared" si="0"/>
        <v>20</v>
      </c>
      <c r="I15" s="19"/>
      <c r="J15" s="19"/>
      <c r="K15" s="17">
        <f t="shared" si="4"/>
        <v>6</v>
      </c>
      <c r="L15" s="17"/>
      <c r="M15" s="19"/>
      <c r="N15" s="30">
        <f t="shared" si="3"/>
        <v>3</v>
      </c>
      <c r="O15" s="22"/>
      <c r="P15" s="23"/>
    </row>
    <row r="16" spans="1:20" s="13" customFormat="1" ht="17.25" customHeight="1">
      <c r="A16" s="54"/>
      <c r="B16" s="47">
        <v>4</v>
      </c>
      <c r="C16" s="29">
        <v>44094</v>
      </c>
      <c r="D16" s="46">
        <v>500</v>
      </c>
      <c r="E16" s="50">
        <v>510</v>
      </c>
      <c r="F16" s="51">
        <f t="shared" si="1"/>
        <v>10</v>
      </c>
      <c r="G16" s="52" t="str">
        <f t="shared" si="2"/>
        <v/>
      </c>
      <c r="H16" s="18">
        <f t="shared" si="0"/>
        <v>10</v>
      </c>
      <c r="I16" s="19"/>
      <c r="J16" s="19"/>
      <c r="K16" s="17">
        <f t="shared" si="4"/>
        <v>7</v>
      </c>
      <c r="L16" s="17"/>
      <c r="M16" s="19"/>
      <c r="N16" s="30">
        <f t="shared" si="3"/>
        <v>4</v>
      </c>
      <c r="O16" s="22"/>
      <c r="P16" s="23"/>
    </row>
    <row r="17" spans="1:17" s="13" customFormat="1" ht="17.25" customHeight="1">
      <c r="A17" s="54"/>
      <c r="B17" s="47">
        <v>5</v>
      </c>
      <c r="C17" s="29">
        <v>44094</v>
      </c>
      <c r="D17" s="46">
        <v>500</v>
      </c>
      <c r="E17" s="50">
        <v>480</v>
      </c>
      <c r="F17" s="51" t="str">
        <f t="shared" si="1"/>
        <v/>
      </c>
      <c r="G17" s="52">
        <f t="shared" si="2"/>
        <v>-20</v>
      </c>
      <c r="H17" s="18">
        <f t="shared" si="0"/>
        <v>-20</v>
      </c>
      <c r="I17" s="19"/>
      <c r="J17" s="19"/>
      <c r="K17" s="17">
        <f t="shared" si="4"/>
        <v>8</v>
      </c>
      <c r="L17" s="17"/>
      <c r="M17" s="19"/>
      <c r="N17" s="30">
        <f t="shared" si="3"/>
        <v>5</v>
      </c>
      <c r="O17" s="22"/>
      <c r="P17" s="23"/>
    </row>
    <row r="18" spans="1:17" s="13" customFormat="1" ht="17.25" customHeight="1">
      <c r="A18" s="54"/>
      <c r="B18" s="47">
        <v>6</v>
      </c>
      <c r="C18" s="29">
        <v>44094</v>
      </c>
      <c r="D18" s="46">
        <v>500</v>
      </c>
      <c r="E18" s="50">
        <v>490</v>
      </c>
      <c r="F18" s="51" t="str">
        <f t="shared" si="1"/>
        <v/>
      </c>
      <c r="G18" s="52">
        <f t="shared" si="2"/>
        <v>-10</v>
      </c>
      <c r="H18" s="18">
        <f t="shared" si="0"/>
        <v>-10</v>
      </c>
      <c r="I18" s="19"/>
      <c r="J18" s="19"/>
      <c r="K18" s="17">
        <f t="shared" si="4"/>
        <v>9</v>
      </c>
      <c r="L18" s="17"/>
      <c r="M18" s="19"/>
      <c r="N18" s="30">
        <f t="shared" si="3"/>
        <v>6</v>
      </c>
      <c r="O18" s="22"/>
      <c r="P18" s="23"/>
    </row>
    <row r="19" spans="1:17" s="13" customFormat="1" ht="17.25" customHeight="1">
      <c r="A19" s="54"/>
      <c r="B19" s="47">
        <v>7</v>
      </c>
      <c r="C19" s="29">
        <v>44094</v>
      </c>
      <c r="D19" s="46">
        <v>500</v>
      </c>
      <c r="E19" s="50">
        <v>500</v>
      </c>
      <c r="F19" s="51">
        <f t="shared" si="1"/>
        <v>0</v>
      </c>
      <c r="G19" s="52" t="str">
        <f t="shared" si="2"/>
        <v/>
      </c>
      <c r="H19" s="18">
        <f t="shared" si="0"/>
        <v>0</v>
      </c>
      <c r="I19" s="19"/>
      <c r="J19" s="19"/>
      <c r="K19" s="17">
        <f t="shared" si="4"/>
        <v>10</v>
      </c>
      <c r="L19" s="17"/>
      <c r="M19" s="19"/>
      <c r="N19" s="30">
        <f t="shared" si="3"/>
        <v>7</v>
      </c>
      <c r="O19" s="22"/>
      <c r="P19" s="23"/>
    </row>
    <row r="20" spans="1:17" s="13" customFormat="1" ht="17.25" customHeight="1">
      <c r="A20" s="54"/>
      <c r="B20" s="47">
        <v>8</v>
      </c>
      <c r="C20" s="29">
        <v>44094</v>
      </c>
      <c r="D20" s="46">
        <v>500</v>
      </c>
      <c r="E20" s="50">
        <v>520</v>
      </c>
      <c r="F20" s="51">
        <f t="shared" ref="F20:F27" si="5">IF(H20&gt;=0,H20,"")</f>
        <v>20</v>
      </c>
      <c r="G20" s="52" t="str">
        <f t="shared" ref="G20:G27" si="6">IF(H20&lt;0,H20,"")</f>
        <v/>
      </c>
      <c r="H20" s="18">
        <f t="shared" ref="H20:H27" si="7">E20-D20</f>
        <v>20</v>
      </c>
      <c r="I20" s="19"/>
      <c r="J20" s="19"/>
      <c r="K20" s="17">
        <f t="shared" ref="K20:K27" si="8">K19+1</f>
        <v>11</v>
      </c>
      <c r="L20" s="17"/>
      <c r="M20" s="19"/>
      <c r="N20" s="30">
        <f t="shared" si="3"/>
        <v>8</v>
      </c>
      <c r="O20" s="22"/>
      <c r="P20" s="23"/>
    </row>
    <row r="21" spans="1:17" s="13" customFormat="1" ht="17.25" customHeight="1">
      <c r="A21" s="54"/>
      <c r="B21" s="47">
        <v>9</v>
      </c>
      <c r="C21" s="29">
        <v>44094</v>
      </c>
      <c r="D21" s="46">
        <v>500</v>
      </c>
      <c r="E21" s="50">
        <v>490</v>
      </c>
      <c r="F21" s="51" t="str">
        <f t="shared" si="5"/>
        <v/>
      </c>
      <c r="G21" s="52">
        <f t="shared" si="6"/>
        <v>-10</v>
      </c>
      <c r="H21" s="18">
        <f t="shared" si="7"/>
        <v>-10</v>
      </c>
      <c r="I21" s="19"/>
      <c r="J21" s="19"/>
      <c r="K21" s="17">
        <f t="shared" si="8"/>
        <v>12</v>
      </c>
      <c r="L21" s="17"/>
      <c r="M21" s="19"/>
      <c r="N21" s="30">
        <f t="shared" si="3"/>
        <v>9</v>
      </c>
      <c r="O21" s="22"/>
      <c r="P21" s="23"/>
    </row>
    <row r="22" spans="1:17" s="13" customFormat="1" ht="17.25" customHeight="1">
      <c r="A22" s="54"/>
      <c r="B22" s="47">
        <v>10</v>
      </c>
      <c r="C22" s="29">
        <v>44094</v>
      </c>
      <c r="D22" s="46">
        <v>500</v>
      </c>
      <c r="E22" s="50">
        <v>510</v>
      </c>
      <c r="F22" s="51">
        <f t="shared" si="5"/>
        <v>10</v>
      </c>
      <c r="G22" s="52" t="str">
        <f t="shared" si="6"/>
        <v/>
      </c>
      <c r="H22" s="18">
        <f t="shared" si="7"/>
        <v>10</v>
      </c>
      <c r="I22" s="19"/>
      <c r="J22" s="19"/>
      <c r="K22" s="17">
        <f t="shared" si="8"/>
        <v>13</v>
      </c>
      <c r="L22" s="17"/>
      <c r="M22" s="19"/>
      <c r="N22" s="30">
        <f t="shared" si="3"/>
        <v>10</v>
      </c>
      <c r="O22" s="22"/>
      <c r="P22" s="23"/>
    </row>
    <row r="23" spans="1:17" s="13" customFormat="1" ht="17.25" customHeight="1">
      <c r="A23" s="54"/>
      <c r="B23" s="47">
        <v>11</v>
      </c>
      <c r="C23" s="29">
        <v>44094</v>
      </c>
      <c r="D23" s="46">
        <v>500</v>
      </c>
      <c r="E23" s="50">
        <v>490</v>
      </c>
      <c r="F23" s="51" t="str">
        <f t="shared" si="5"/>
        <v/>
      </c>
      <c r="G23" s="52">
        <f t="shared" si="6"/>
        <v>-10</v>
      </c>
      <c r="H23" s="18">
        <f t="shared" si="7"/>
        <v>-10</v>
      </c>
      <c r="I23" s="19"/>
      <c r="J23" s="19"/>
      <c r="K23" s="17">
        <f t="shared" si="8"/>
        <v>14</v>
      </c>
      <c r="L23" s="17"/>
      <c r="M23" s="19"/>
      <c r="N23" s="30">
        <f t="shared" si="3"/>
        <v>11</v>
      </c>
      <c r="O23" s="22"/>
      <c r="P23" s="23"/>
    </row>
    <row r="24" spans="1:17" s="13" customFormat="1" ht="17.25" customHeight="1">
      <c r="A24" s="54"/>
      <c r="B24" s="28" t="s">
        <v>21</v>
      </c>
      <c r="C24" s="29">
        <v>44099</v>
      </c>
      <c r="D24" s="46">
        <v>500</v>
      </c>
      <c r="E24" s="50">
        <v>510</v>
      </c>
      <c r="F24" s="51">
        <f t="shared" si="5"/>
        <v>10</v>
      </c>
      <c r="G24" s="52" t="str">
        <f t="shared" si="6"/>
        <v/>
      </c>
      <c r="H24" s="18">
        <f t="shared" si="7"/>
        <v>10</v>
      </c>
      <c r="I24" s="19"/>
      <c r="J24" s="19"/>
      <c r="K24" s="17">
        <f t="shared" si="8"/>
        <v>15</v>
      </c>
      <c r="L24" s="17"/>
      <c r="M24" s="19"/>
      <c r="N24" s="30" t="str">
        <f t="shared" si="3"/>
        <v>YP3.1</v>
      </c>
      <c r="O24" s="22"/>
      <c r="P24" s="23"/>
    </row>
    <row r="25" spans="1:17" s="13" customFormat="1" ht="17.25" customHeight="1">
      <c r="A25" s="54"/>
      <c r="B25" s="47">
        <v>2</v>
      </c>
      <c r="C25" s="29">
        <v>44099</v>
      </c>
      <c r="D25" s="46">
        <v>500</v>
      </c>
      <c r="E25" s="50">
        <v>500</v>
      </c>
      <c r="F25" s="51">
        <f t="shared" si="5"/>
        <v>0</v>
      </c>
      <c r="G25" s="52" t="str">
        <f t="shared" si="6"/>
        <v/>
      </c>
      <c r="H25" s="18">
        <f t="shared" si="7"/>
        <v>0</v>
      </c>
      <c r="I25" s="19"/>
      <c r="J25" s="19"/>
      <c r="K25" s="17">
        <f t="shared" si="8"/>
        <v>16</v>
      </c>
      <c r="L25" s="17"/>
      <c r="M25" s="19"/>
      <c r="N25" s="30">
        <f t="shared" si="3"/>
        <v>2</v>
      </c>
      <c r="O25" s="22"/>
      <c r="P25" s="23"/>
    </row>
    <row r="26" spans="1:17" s="13" customFormat="1" ht="17.25" customHeight="1">
      <c r="A26" s="54"/>
      <c r="B26" s="47">
        <v>3</v>
      </c>
      <c r="C26" s="29">
        <v>44099</v>
      </c>
      <c r="D26" s="46">
        <v>500</v>
      </c>
      <c r="E26" s="50">
        <v>520</v>
      </c>
      <c r="F26" s="51">
        <f t="shared" si="5"/>
        <v>20</v>
      </c>
      <c r="G26" s="52" t="str">
        <f t="shared" si="6"/>
        <v/>
      </c>
      <c r="H26" s="18">
        <f t="shared" si="7"/>
        <v>20</v>
      </c>
      <c r="I26" s="19"/>
      <c r="J26" s="19"/>
      <c r="K26" s="17">
        <f t="shared" si="8"/>
        <v>17</v>
      </c>
      <c r="L26" s="17"/>
      <c r="M26" s="19"/>
      <c r="N26" s="30">
        <f t="shared" si="3"/>
        <v>3</v>
      </c>
      <c r="O26" s="22"/>
      <c r="P26" s="23"/>
    </row>
    <row r="27" spans="1:17" s="13" customFormat="1" ht="17.25" customHeight="1">
      <c r="A27" s="54"/>
      <c r="B27" s="47">
        <v>4</v>
      </c>
      <c r="C27" s="29">
        <v>44099</v>
      </c>
      <c r="D27" s="46">
        <v>500</v>
      </c>
      <c r="E27" s="50">
        <v>490</v>
      </c>
      <c r="F27" s="51" t="str">
        <f t="shared" si="5"/>
        <v/>
      </c>
      <c r="G27" s="52">
        <f t="shared" si="6"/>
        <v>-10</v>
      </c>
      <c r="H27" s="18">
        <f t="shared" si="7"/>
        <v>-10</v>
      </c>
      <c r="I27" s="19"/>
      <c r="J27" s="19"/>
      <c r="K27" s="17">
        <f t="shared" si="8"/>
        <v>18</v>
      </c>
      <c r="L27" s="17"/>
      <c r="M27" s="19"/>
      <c r="N27" s="30">
        <f t="shared" si="3"/>
        <v>4</v>
      </c>
      <c r="O27" s="22"/>
      <c r="P27" s="23"/>
    </row>
    <row r="28" spans="1:17" s="13" customFormat="1" ht="17.25" customHeight="1">
      <c r="A28" s="54"/>
      <c r="B28" s="28"/>
      <c r="C28" s="29"/>
      <c r="D28" s="46"/>
      <c r="E28" s="53"/>
      <c r="F28" s="51"/>
      <c r="G28" s="52"/>
      <c r="H28" s="18"/>
      <c r="I28" s="19"/>
      <c r="J28" s="19"/>
      <c r="K28" s="17">
        <f t="shared" si="4"/>
        <v>19</v>
      </c>
      <c r="L28" s="17"/>
      <c r="M28" s="19"/>
      <c r="N28" s="30" t="str">
        <f t="shared" si="3"/>
        <v/>
      </c>
      <c r="O28" s="22"/>
      <c r="P28" s="23"/>
    </row>
    <row r="29" spans="1:17" s="13" customFormat="1" ht="17.25" customHeight="1">
      <c r="A29" s="54"/>
      <c r="B29" s="28"/>
      <c r="C29" s="29"/>
      <c r="D29" s="46"/>
      <c r="E29" s="53"/>
      <c r="F29" s="51"/>
      <c r="G29" s="52"/>
      <c r="H29" s="18"/>
      <c r="I29" s="19"/>
      <c r="J29" s="19"/>
      <c r="K29" s="17">
        <f>K28+1</f>
        <v>20</v>
      </c>
      <c r="L29" s="17"/>
      <c r="M29" s="19"/>
      <c r="N29" s="30" t="str">
        <f t="shared" si="3"/>
        <v/>
      </c>
      <c r="O29" s="26"/>
      <c r="P29" s="27"/>
    </row>
    <row r="30" spans="1:17" ht="18">
      <c r="A30" s="54"/>
      <c r="B30" s="8"/>
      <c r="C30" s="8"/>
      <c r="D30" s="42"/>
      <c r="E30" s="9"/>
      <c r="F30" s="9"/>
      <c r="G30" s="9"/>
      <c r="H30" s="9"/>
      <c r="I30" s="10"/>
      <c r="J30" s="10"/>
      <c r="K30" s="10"/>
      <c r="L30" s="10"/>
      <c r="M30" s="10"/>
      <c r="N30" s="31"/>
      <c r="O30" s="24"/>
      <c r="P30" s="25"/>
      <c r="Q30" s="48" t="s">
        <v>22</v>
      </c>
    </row>
    <row r="31" spans="1:17">
      <c r="B31" s="1"/>
      <c r="D31"/>
      <c r="H31" s="2">
        <f>O7</f>
        <v>-50</v>
      </c>
      <c r="I31" s="2">
        <f>K9</f>
        <v>0</v>
      </c>
      <c r="J31" s="2"/>
      <c r="K31" s="2"/>
      <c r="L31" s="2"/>
      <c r="M31" s="2"/>
      <c r="N31" s="2"/>
    </row>
    <row r="32" spans="1:17">
      <c r="B32" s="1"/>
      <c r="D32"/>
      <c r="H32" s="2">
        <f>H31</f>
        <v>-50</v>
      </c>
      <c r="I32" s="2">
        <f>K29</f>
        <v>20</v>
      </c>
      <c r="J32" s="2"/>
      <c r="K32" s="2"/>
      <c r="L32" s="2"/>
      <c r="M32" s="2"/>
      <c r="N32" s="2"/>
    </row>
    <row r="33" spans="2:16">
      <c r="B33" s="1"/>
      <c r="D33"/>
      <c r="H33" s="2">
        <f>P7</f>
        <v>50</v>
      </c>
      <c r="I33" s="2"/>
      <c r="J33" s="2">
        <f>I31</f>
        <v>0</v>
      </c>
      <c r="K33" s="2"/>
      <c r="L33" s="2"/>
      <c r="M33" s="2"/>
      <c r="N33" s="2"/>
    </row>
    <row r="34" spans="2:16">
      <c r="B34" s="1"/>
      <c r="D34"/>
      <c r="H34" s="2">
        <f>H33</f>
        <v>50</v>
      </c>
      <c r="I34" s="2"/>
      <c r="J34" s="2">
        <f>I32</f>
        <v>20</v>
      </c>
      <c r="K34" s="2"/>
      <c r="L34" s="2"/>
      <c r="M34" s="2"/>
      <c r="N34" s="2"/>
    </row>
    <row r="35" spans="2:16">
      <c r="B35" s="1"/>
      <c r="D35"/>
      <c r="H35" s="2"/>
      <c r="I35" s="2"/>
      <c r="J35" s="2"/>
      <c r="K35" s="2"/>
      <c r="L35" s="2"/>
      <c r="M35" s="2"/>
      <c r="N35" s="2"/>
    </row>
    <row r="36" spans="2:16">
      <c r="B36" s="5"/>
      <c r="C36" s="5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6"/>
      <c r="P36" s="6"/>
    </row>
    <row r="37" spans="2:16">
      <c r="B37" s="5"/>
      <c r="C37" s="5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6"/>
      <c r="P37" s="6"/>
    </row>
    <row r="38" spans="2:16">
      <c r="B38" s="5"/>
      <c r="C38" s="5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6"/>
      <c r="P38" s="6"/>
    </row>
    <row r="39" spans="2:16"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6"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6"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6">
      <c r="B46" s="1"/>
      <c r="D46"/>
    </row>
    <row r="47" spans="2:16">
      <c r="B47" s="1"/>
      <c r="D47"/>
    </row>
    <row r="48" spans="2:16">
      <c r="B48" s="1"/>
      <c r="D48"/>
    </row>
  </sheetData>
  <mergeCells count="16">
    <mergeCell ref="A1:A30"/>
    <mergeCell ref="E7:E8"/>
    <mergeCell ref="B5:C5"/>
    <mergeCell ref="F3:G3"/>
    <mergeCell ref="F4:G4"/>
    <mergeCell ref="F5:G5"/>
    <mergeCell ref="B1:T1"/>
    <mergeCell ref="O6:P6"/>
    <mergeCell ref="K7:K8"/>
    <mergeCell ref="B7:B8"/>
    <mergeCell ref="B3:C3"/>
    <mergeCell ref="B4:C4"/>
    <mergeCell ref="C7:C8"/>
    <mergeCell ref="D7:D8"/>
    <mergeCell ref="R4:S4"/>
    <mergeCell ref="F7:G7"/>
  </mergeCells>
  <phoneticPr fontId="6"/>
  <printOptions horizontalCentered="1" verticalCentered="1"/>
  <pageMargins left="0.42" right="0.47" top="0.98425196850393704" bottom="0.59055118110236227" header="0" footer="0.27559055118110237"/>
  <pageSetup paperSize="9" scale="99" orientation="landscape" blackAndWhite="1" horizontalDpi="300" r:id="rId1"/>
  <headerFooter alignWithMargins="0">
    <oddHeader>&amp;L
&amp;"ＭＳ ゴシック,標準"&amp;10出来形管理図表（記載例）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2020-04-01T14:03:48Z</cp:lastPrinted>
  <dcterms:created xsi:type="dcterms:W3CDTF">1601-01-01T00:00:00Z</dcterms:created>
  <dcterms:modified xsi:type="dcterms:W3CDTF">2020-04-01T14:04:15Z</dcterms:modified>
  <cp:category/>
</cp:coreProperties>
</file>