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bknsv01.city.sagamihara.local.jp\技術監理課ファイルサーバ\▲その他（事故、入契、研修等）\ほ-ホームページ掲載ファイル\4品質管理に基づく様式\4品質管理に基づく様式\"/>
    </mc:Choice>
  </mc:AlternateContent>
  <bookViews>
    <workbookView xWindow="0" yWindow="0" windowWidth="20490" windowHeight="7185" tabRatio="868"/>
  </bookViews>
  <sheets>
    <sheet name="Sheet1" sheetId="5" r:id="rId1"/>
  </sheets>
  <definedNames>
    <definedName name="_xlnm.Print_Area" localSheetId="0">Sheet1!$A$1:$X$36</definedName>
  </definedNames>
  <calcPr calcId="162913"/>
</workbook>
</file>

<file path=xl/calcChain.xml><?xml version="1.0" encoding="utf-8"?>
<calcChain xmlns="http://schemas.openxmlformats.org/spreadsheetml/2006/main">
  <c r="I6" i="5" l="1"/>
  <c r="J6" i="5" s="1"/>
  <c r="O6" i="5" s="1"/>
  <c r="T6" i="5"/>
  <c r="I7" i="5"/>
  <c r="J7" i="5"/>
  <c r="O7" i="5" s="1"/>
  <c r="R7" i="5"/>
  <c r="R8" i="5" s="1"/>
  <c r="R9" i="5" s="1"/>
  <c r="R10" i="5" s="1"/>
  <c r="R11" i="5" s="1"/>
  <c r="R12" i="5" s="1"/>
  <c r="R13" i="5" s="1"/>
  <c r="R14" i="5" s="1"/>
  <c r="R15" i="5" s="1"/>
  <c r="R16" i="5" s="1"/>
  <c r="R17" i="5" s="1"/>
  <c r="P21" i="5" s="1"/>
  <c r="Q23" i="5" s="1"/>
  <c r="T7" i="5"/>
  <c r="I8" i="5"/>
  <c r="J8" i="5" s="1"/>
  <c r="O8" i="5" s="1"/>
  <c r="T8" i="5"/>
  <c r="I9" i="5"/>
  <c r="J9" i="5"/>
  <c r="O9" i="5" s="1"/>
  <c r="T9" i="5"/>
  <c r="I10" i="5"/>
  <c r="J10" i="5"/>
  <c r="O10" i="5" s="1"/>
  <c r="T10" i="5"/>
  <c r="I11" i="5"/>
  <c r="J11" i="5"/>
  <c r="O11" i="5" s="1"/>
  <c r="T11" i="5"/>
  <c r="U12" i="5"/>
  <c r="C13" i="5"/>
  <c r="J13" i="5" s="1"/>
  <c r="T13" i="5"/>
  <c r="U14" i="5"/>
  <c r="U15" i="5"/>
  <c r="U16" i="5"/>
  <c r="U17" i="5"/>
  <c r="O20" i="5"/>
  <c r="P20" i="5"/>
  <c r="Q22" i="5" s="1"/>
  <c r="O21" i="5"/>
  <c r="O22" i="5"/>
  <c r="O23" i="5"/>
  <c r="K10" i="5" l="1"/>
  <c r="L10" i="5"/>
  <c r="K11" i="5"/>
  <c r="L11" i="5"/>
  <c r="K7" i="5"/>
  <c r="L7" i="5"/>
  <c r="L8" i="5"/>
  <c r="K8" i="5"/>
  <c r="K9" i="5"/>
  <c r="L9" i="5"/>
  <c r="K6" i="5"/>
  <c r="L6" i="5"/>
  <c r="O13" i="5"/>
  <c r="K13" i="5" l="1"/>
  <c r="L13" i="5"/>
</calcChain>
</file>

<file path=xl/sharedStrings.xml><?xml version="1.0" encoding="utf-8"?>
<sst xmlns="http://schemas.openxmlformats.org/spreadsheetml/2006/main" count="43" uniqueCount="36">
  <si>
    <t>番号</t>
    <rPh sb="0" eb="2">
      <t>バンゴウ</t>
    </rPh>
    <phoneticPr fontId="2"/>
  </si>
  <si>
    <t>略図</t>
    <rPh sb="0" eb="2">
      <t>リャクズ</t>
    </rPh>
    <phoneticPr fontId="6"/>
  </si>
  <si>
    <t>合</t>
    <rPh sb="0" eb="1">
      <t>ゴウ</t>
    </rPh>
    <phoneticPr fontId="6"/>
  </si>
  <si>
    <t>平均値</t>
    <rPh sb="0" eb="3">
      <t>ヘイキンチ</t>
    </rPh>
    <phoneticPr fontId="6"/>
  </si>
  <si>
    <t>合計</t>
    <rPh sb="0" eb="2">
      <t>ゴウケイ</t>
    </rPh>
    <phoneticPr fontId="6"/>
  </si>
  <si>
    <t>備　考</t>
    <rPh sb="0" eb="1">
      <t>ビ</t>
    </rPh>
    <rPh sb="2" eb="3">
      <t>コウ</t>
    </rPh>
    <phoneticPr fontId="6"/>
  </si>
  <si>
    <t>判　定</t>
    <rPh sb="0" eb="1">
      <t>ハン</t>
    </rPh>
    <rPh sb="2" eb="3">
      <t>サダム</t>
    </rPh>
    <phoneticPr fontId="6"/>
  </si>
  <si>
    <t>差</t>
    <rPh sb="0" eb="1">
      <t>サ</t>
    </rPh>
    <phoneticPr fontId="6"/>
  </si>
  <si>
    <t>測　　　　定　　　　値</t>
    <rPh sb="0" eb="1">
      <t>ソク</t>
    </rPh>
    <rPh sb="5" eb="6">
      <t>サダム</t>
    </rPh>
    <rPh sb="10" eb="11">
      <t>アタイ</t>
    </rPh>
    <phoneticPr fontId="6"/>
  </si>
  <si>
    <t>設計値</t>
    <rPh sb="0" eb="3">
      <t>セッケイチ</t>
    </rPh>
    <phoneticPr fontId="6"/>
  </si>
  <si>
    <t>測定ヶ所</t>
    <rPh sb="0" eb="2">
      <t>ソクテイ</t>
    </rPh>
    <rPh sb="3" eb="4">
      <t>ショ</t>
    </rPh>
    <phoneticPr fontId="6"/>
  </si>
  <si>
    <t>　工種名　　表層工（密粒度20㎜改質Ⅱ）厚さ　</t>
    <rPh sb="1" eb="2">
      <t>タクミ</t>
    </rPh>
    <rPh sb="2" eb="3">
      <t>タネ</t>
    </rPh>
    <rPh sb="3" eb="4">
      <t>メイ</t>
    </rPh>
    <rPh sb="6" eb="8">
      <t>ヒョウソウ</t>
    </rPh>
    <rPh sb="8" eb="9">
      <t>コウ</t>
    </rPh>
    <rPh sb="10" eb="11">
      <t>ミツ</t>
    </rPh>
    <rPh sb="11" eb="12">
      <t>リュウ</t>
    </rPh>
    <rPh sb="12" eb="13">
      <t>ド</t>
    </rPh>
    <rPh sb="16" eb="18">
      <t>カイシツ</t>
    </rPh>
    <rPh sb="20" eb="21">
      <t>アツ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</si>
  <si>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</si>
  <si>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</si>
  <si>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</si>
  <si>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</si>
  <si>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＋</t>
    <phoneticPr fontId="6"/>
  </si>
  <si>
    <t>－</t>
    <phoneticPr fontId="6"/>
  </si>
  <si>
    <t>№24(L)</t>
    <phoneticPr fontId="6"/>
  </si>
  <si>
    <t>№26(R)</t>
    <phoneticPr fontId="6"/>
  </si>
  <si>
    <t>№28(LL)</t>
    <phoneticPr fontId="6"/>
  </si>
  <si>
    <t>№32(L)</t>
    <phoneticPr fontId="6"/>
  </si>
  <si>
    <t>№34(C)</t>
    <phoneticPr fontId="6"/>
  </si>
  <si>
    <t>№36(R)</t>
    <phoneticPr fontId="6"/>
  </si>
  <si>
    <t>Ⅹ</t>
    <phoneticPr fontId="6"/>
  </si>
  <si>
    <t>１</t>
    <phoneticPr fontId="6"/>
  </si>
  <si>
    <t>４</t>
    <phoneticPr fontId="6"/>
  </si>
  <si>
    <t>２</t>
    <phoneticPr fontId="6"/>
  </si>
  <si>
    <t>３</t>
    <phoneticPr fontId="6"/>
  </si>
  <si>
    <t>表層工　厚さ</t>
    <rPh sb="0" eb="2">
      <t>ヒョウソウ</t>
    </rPh>
    <rPh sb="2" eb="3">
      <t>コウ</t>
    </rPh>
    <rPh sb="4" eb="5">
      <t>アツ</t>
    </rPh>
    <phoneticPr fontId="6"/>
  </si>
  <si>
    <t>判　　定</t>
    <rPh sb="0" eb="1">
      <t>ハン</t>
    </rPh>
    <rPh sb="3" eb="4">
      <t>サダム</t>
    </rPh>
    <phoneticPr fontId="6"/>
  </si>
  <si>
    <t>規　格　値</t>
    <rPh sb="0" eb="1">
      <t>キ</t>
    </rPh>
    <rPh sb="2" eb="3">
      <t>カク</t>
    </rPh>
    <rPh sb="4" eb="5">
      <t>アタイ</t>
    </rPh>
    <phoneticPr fontId="6"/>
  </si>
  <si>
    <t>測定項目</t>
    <rPh sb="0" eb="2">
      <t>ソクテイ</t>
    </rPh>
    <rPh sb="2" eb="4">
      <t>コウモク</t>
    </rPh>
    <phoneticPr fontId="6"/>
  </si>
  <si>
    <t>中規模以上工事</t>
    <rPh sb="0" eb="3">
      <t>チュウキボ</t>
    </rPh>
    <rPh sb="3" eb="5">
      <t>イジョウ</t>
    </rPh>
    <rPh sb="5" eb="7">
      <t>コウジ</t>
    </rPh>
    <phoneticPr fontId="6"/>
  </si>
  <si>
    <t>（単位；㎜）</t>
    <rPh sb="1" eb="3">
      <t>タンイ</t>
    </rPh>
    <phoneticPr fontId="2"/>
  </si>
  <si>
    <t xml:space="preserve">　コアー厚測定管理図表   </t>
    <rPh sb="4" eb="5">
      <t>アツ</t>
    </rPh>
    <rPh sb="5" eb="6">
      <t>ソク</t>
    </rPh>
    <rPh sb="6" eb="7">
      <t>サダム</t>
    </rPh>
    <rPh sb="7" eb="9">
      <t>カンリ</t>
    </rPh>
    <rPh sb="9" eb="11">
      <t>ズヒョウ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</si>
</sst>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&quot;（規格値&quot;\+#,##0;&quot;（規格値&quot;\-#,##0;&quot;（規格値&quot;"/>
    <numFmt numFmtId="177" formatCode="&quot;～ &quot;\+#,##0&quot;）&quot;;&quot;～ &quot;\-#,##0&quot;)&quot;;&quot;）&quot;"/>
    <numFmt numFmtId="178" formatCode="0_ "/>
    <numFmt numFmtId="179" formatCode="#,##0_ "/>
    <numFmt numFmtId="180" formatCode="&quot;№&quot;#0"/>
    <numFmt numFmtId="181" formatCode="0.000_ "/>
    <numFmt numFmtId="182" formatCode="0.0_ "/>
    <numFmt numFmtId="183" formatCode="0.0_);[Red]\(0.0\)"/>
  </numFmts>
  <fonts count="18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u/>
      <sz val="12"/>
      <name val="ＭＳ 明朝"/>
      <family val="1"/>
      <charset val="128"/>
    </font>
    <font>
      <u/>
      <sz val="16"/>
      <name val="ＭＳ 明朝"/>
      <family val="1"/>
      <charset val="128"/>
    </font>
    <font>
      <sz val="12"/>
      <name val="明朝"/>
      <family val="3"/>
      <charset val="128"/>
    </font>
    <font>
      <sz val="12"/>
      <color indexed="9"/>
      <name val="ＭＳ 明朝"/>
      <family val="1"/>
      <charset val="128"/>
    </font>
    <font>
      <i/>
      <sz val="12"/>
      <color indexed="10"/>
      <name val="Times New Roman"/>
      <family val="1"/>
    </font>
    <font>
      <i/>
      <sz val="12"/>
      <name val="Times New Roman"/>
      <family val="1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4"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38" fontId="3" fillId="0" borderId="0" xfId="1" applyFont="1" applyBorder="1" applyAlignment="1" applyProtection="1">
      <alignment horizontal="right"/>
    </xf>
    <xf numFmtId="180" fontId="3" fillId="0" borderId="0" xfId="0" applyNumberFormat="1" applyFont="1" applyBorder="1" applyAlignment="1" applyProtection="1">
      <alignment horizontal="right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178" fontId="4" fillId="3" borderId="0" xfId="0" applyNumberFormat="1" applyFont="1" applyFill="1" applyBorder="1" applyAlignment="1" applyProtection="1">
      <protection locked="0"/>
    </xf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7" fillId="0" borderId="0" xfId="0" applyFont="1" applyAlignment="1">
      <alignment horizontal="center"/>
    </xf>
    <xf numFmtId="0" fontId="9" fillId="0" borderId="0" xfId="0" applyFont="1" applyAlignment="1"/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9" fillId="0" borderId="0" xfId="0" applyFont="1" applyAlignment="1" applyProtection="1">
      <alignment horizontal="centerContinuous"/>
      <protection locked="0"/>
    </xf>
    <xf numFmtId="0" fontId="7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183" fontId="3" fillId="0" borderId="6" xfId="0" applyNumberFormat="1" applyFont="1" applyBorder="1" applyAlignment="1">
      <alignment horizontal="left" vertical="center"/>
    </xf>
    <xf numFmtId="183" fontId="3" fillId="0" borderId="7" xfId="0" applyNumberFormat="1" applyFont="1" applyBorder="1" applyAlignment="1">
      <alignment horizontal="left" vertical="center"/>
    </xf>
    <xf numFmtId="178" fontId="3" fillId="0" borderId="6" xfId="0" applyNumberFormat="1" applyFont="1" applyBorder="1" applyAlignment="1">
      <alignment vertical="center"/>
    </xf>
    <xf numFmtId="181" fontId="3" fillId="0" borderId="5" xfId="0" applyNumberFormat="1" applyFont="1" applyBorder="1" applyAlignment="1">
      <alignment vertical="center"/>
    </xf>
    <xf numFmtId="181" fontId="3" fillId="0" borderId="6" xfId="0" applyNumberFormat="1" applyFont="1" applyBorder="1" applyAlignment="1">
      <alignment vertical="center"/>
    </xf>
    <xf numFmtId="183" fontId="3" fillId="0" borderId="5" xfId="0" applyNumberFormat="1" applyFont="1" applyBorder="1" applyAlignment="1"/>
    <xf numFmtId="183" fontId="7" fillId="0" borderId="6" xfId="0" applyNumberFormat="1" applyFont="1" applyBorder="1" applyAlignment="1">
      <alignment horizontal="center" vertical="center"/>
    </xf>
    <xf numFmtId="38" fontId="3" fillId="0" borderId="7" xfId="1" applyFont="1" applyBorder="1" applyAlignment="1">
      <alignment horizontal="left" vertical="center"/>
    </xf>
    <xf numFmtId="182" fontId="10" fillId="0" borderId="0" xfId="0" applyNumberFormat="1" applyFont="1" applyBorder="1" applyAlignment="1">
      <alignment horizontal="center" vertical="center"/>
    </xf>
    <xf numFmtId="181" fontId="10" fillId="0" borderId="0" xfId="0" applyNumberFormat="1" applyFont="1" applyBorder="1" applyAlignment="1">
      <alignment horizontal="center" vertical="center"/>
    </xf>
    <xf numFmtId="178" fontId="10" fillId="0" borderId="0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vertical="center"/>
    </xf>
    <xf numFmtId="0" fontId="11" fillId="3" borderId="0" xfId="0" applyFont="1" applyFill="1" applyBorder="1" applyAlignment="1" applyProtection="1">
      <protection locked="0"/>
    </xf>
    <xf numFmtId="0" fontId="12" fillId="0" borderId="0" xfId="0" applyFont="1" applyBorder="1" applyAlignment="1" applyProtection="1"/>
    <xf numFmtId="38" fontId="12" fillId="0" borderId="0" xfId="1" applyFont="1" applyBorder="1" applyAlignment="1" applyProtection="1">
      <alignment horizontal="right"/>
    </xf>
    <xf numFmtId="0" fontId="9" fillId="0" borderId="0" xfId="0" applyNumberFormat="1" applyFont="1" applyAlignment="1"/>
    <xf numFmtId="0" fontId="3" fillId="0" borderId="0" xfId="0" applyFont="1" applyBorder="1" applyAlignment="1">
      <alignment horizontal="center" vertical="center"/>
    </xf>
    <xf numFmtId="0" fontId="9" fillId="0" borderId="0" xfId="0" applyNumberFormat="1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3" fillId="0" borderId="0" xfId="0" quotePrefix="1" applyFont="1" applyAlignment="1">
      <alignment horizontal="left" vertical="center"/>
    </xf>
    <xf numFmtId="178" fontId="3" fillId="0" borderId="0" xfId="0" quotePrefix="1" applyNumberFormat="1" applyFont="1" applyAlignment="1">
      <alignment horizontal="right" vertical="center"/>
    </xf>
    <xf numFmtId="0" fontId="3" fillId="2" borderId="8" xfId="0" applyFont="1" applyFill="1" applyBorder="1" applyAlignment="1"/>
    <xf numFmtId="177" fontId="3" fillId="0" borderId="7" xfId="0" applyNumberFormat="1" applyFont="1" applyBorder="1" applyAlignment="1" applyProtection="1">
      <alignment horizontal="center" vertical="center"/>
      <protection locked="0"/>
    </xf>
    <xf numFmtId="178" fontId="5" fillId="0" borderId="6" xfId="0" applyNumberFormat="1" applyFont="1" applyBorder="1" applyAlignment="1">
      <alignment vertical="center"/>
    </xf>
    <xf numFmtId="178" fontId="5" fillId="0" borderId="9" xfId="0" applyNumberFormat="1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centerContinuous"/>
      <protection locked="0"/>
    </xf>
    <xf numFmtId="0" fontId="13" fillId="0" borderId="0" xfId="0" applyFont="1" applyBorder="1" applyAlignment="1" applyProtection="1">
      <alignment horizontal="centerContinuous"/>
    </xf>
    <xf numFmtId="0" fontId="13" fillId="0" borderId="0" xfId="0" applyFont="1" applyBorder="1" applyAlignment="1" applyProtection="1">
      <alignment horizontal="center" vertical="center"/>
    </xf>
    <xf numFmtId="176" fontId="13" fillId="0" borderId="6" xfId="0" applyNumberFormat="1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 applyProtection="1">
      <alignment horizontal="center"/>
    </xf>
    <xf numFmtId="0" fontId="13" fillId="2" borderId="10" xfId="0" applyFont="1" applyFill="1" applyBorder="1" applyAlignment="1"/>
    <xf numFmtId="183" fontId="13" fillId="0" borderId="6" xfId="0" applyNumberFormat="1" applyFont="1" applyBorder="1" applyAlignment="1">
      <alignment horizontal="left" vertical="center"/>
    </xf>
    <xf numFmtId="183" fontId="13" fillId="0" borderId="7" xfId="0" applyNumberFormat="1" applyFont="1" applyBorder="1" applyAlignment="1">
      <alignment horizontal="left" vertical="center"/>
    </xf>
    <xf numFmtId="178" fontId="13" fillId="0" borderId="5" xfId="0" applyNumberFormat="1" applyFont="1" applyBorder="1" applyAlignment="1">
      <alignment vertical="center"/>
    </xf>
    <xf numFmtId="178" fontId="13" fillId="0" borderId="6" xfId="0" applyNumberFormat="1" applyFont="1" applyBorder="1" applyAlignment="1">
      <alignment vertical="center"/>
    </xf>
    <xf numFmtId="178" fontId="14" fillId="3" borderId="0" xfId="0" applyNumberFormat="1" applyFont="1" applyFill="1" applyBorder="1" applyAlignment="1" applyProtection="1">
      <protection locked="0"/>
    </xf>
    <xf numFmtId="0" fontId="13" fillId="0" borderId="0" xfId="0" applyFont="1" applyBorder="1" applyAlignment="1" applyProtection="1"/>
    <xf numFmtId="180" fontId="13" fillId="0" borderId="0" xfId="0" applyNumberFormat="1" applyFont="1" applyBorder="1" applyAlignment="1" applyProtection="1">
      <alignment horizontal="left"/>
    </xf>
    <xf numFmtId="0" fontId="13" fillId="0" borderId="0" xfId="0" applyFont="1" applyAlignment="1">
      <alignment vertical="center"/>
    </xf>
    <xf numFmtId="0" fontId="13" fillId="2" borderId="1" xfId="0" applyFont="1" applyFill="1" applyBorder="1" applyAlignment="1"/>
    <xf numFmtId="0" fontId="13" fillId="0" borderId="0" xfId="0" applyFont="1" applyAlignment="1"/>
    <xf numFmtId="181" fontId="13" fillId="0" borderId="5" xfId="0" applyNumberFormat="1" applyFont="1" applyBorder="1" applyAlignment="1">
      <alignment vertical="center"/>
    </xf>
    <xf numFmtId="181" fontId="13" fillId="0" borderId="6" xfId="0" applyNumberFormat="1" applyFont="1" applyBorder="1" applyAlignment="1">
      <alignment vertical="center"/>
    </xf>
    <xf numFmtId="183" fontId="13" fillId="0" borderId="5" xfId="0" applyNumberFormat="1" applyFont="1" applyBorder="1" applyAlignment="1"/>
    <xf numFmtId="0" fontId="13" fillId="0" borderId="0" xfId="0" applyFont="1" applyBorder="1" applyAlignment="1" applyProtection="1">
      <alignment horizontal="left"/>
    </xf>
    <xf numFmtId="180" fontId="13" fillId="0" borderId="0" xfId="0" applyNumberFormat="1" applyFont="1" applyBorder="1" applyAlignment="1" applyProtection="1">
      <alignment horizontal="right"/>
    </xf>
    <xf numFmtId="183" fontId="15" fillId="0" borderId="6" xfId="0" applyNumberFormat="1" applyFont="1" applyBorder="1" applyAlignment="1">
      <alignment horizontal="center" vertical="center"/>
    </xf>
    <xf numFmtId="38" fontId="13" fillId="0" borderId="7" xfId="1" applyFont="1" applyBorder="1" applyAlignment="1">
      <alignment horizontal="left" vertical="center"/>
    </xf>
    <xf numFmtId="178" fontId="13" fillId="0" borderId="0" xfId="0" applyNumberFormat="1" applyFont="1" applyBorder="1" applyAlignment="1">
      <alignment vertical="center"/>
    </xf>
    <xf numFmtId="180" fontId="15" fillId="0" borderId="0" xfId="0" applyNumberFormat="1" applyFont="1" applyBorder="1" applyAlignment="1" applyProtection="1">
      <alignment horizontal="left"/>
    </xf>
    <xf numFmtId="0" fontId="15" fillId="0" borderId="0" xfId="0" applyFont="1" applyAlignment="1"/>
    <xf numFmtId="178" fontId="13" fillId="0" borderId="5" xfId="0" applyNumberFormat="1" applyFont="1" applyBorder="1" applyAlignment="1">
      <alignment horizontal="center" vertical="center"/>
    </xf>
    <xf numFmtId="178" fontId="13" fillId="4" borderId="5" xfId="0" applyNumberFormat="1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179" fontId="13" fillId="0" borderId="6" xfId="0" applyNumberFormat="1" applyFont="1" applyBorder="1" applyAlignment="1">
      <alignment vertical="center"/>
    </xf>
    <xf numFmtId="179" fontId="3" fillId="0" borderId="6" xfId="0" applyNumberFormat="1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179" fontId="13" fillId="0" borderId="11" xfId="0" applyNumberFormat="1" applyFont="1" applyBorder="1" applyAlignment="1">
      <alignment vertical="center"/>
    </xf>
    <xf numFmtId="179" fontId="3" fillId="0" borderId="11" xfId="0" applyNumberFormat="1" applyFont="1" applyBorder="1" applyAlignment="1">
      <alignment vertical="center"/>
    </xf>
    <xf numFmtId="178" fontId="13" fillId="0" borderId="7" xfId="0" applyNumberFormat="1" applyFont="1" applyBorder="1" applyAlignment="1">
      <alignment vertical="center"/>
    </xf>
    <xf numFmtId="181" fontId="13" fillId="0" borderId="7" xfId="0" applyNumberFormat="1" applyFont="1" applyBorder="1" applyAlignment="1">
      <alignment vertical="center"/>
    </xf>
    <xf numFmtId="181" fontId="3" fillId="0" borderId="7" xfId="0" applyNumberFormat="1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178" fontId="13" fillId="0" borderId="12" xfId="0" applyNumberFormat="1" applyFont="1" applyBorder="1" applyAlignment="1">
      <alignment vertical="center"/>
    </xf>
    <xf numFmtId="181" fontId="13" fillId="0" borderId="12" xfId="0" applyNumberFormat="1" applyFont="1" applyBorder="1" applyAlignment="1">
      <alignment vertical="center"/>
    </xf>
    <xf numFmtId="181" fontId="3" fillId="0" borderId="12" xfId="0" applyNumberFormat="1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49" fontId="17" fillId="0" borderId="0" xfId="0" applyNumberFormat="1" applyFont="1" applyAlignment="1">
      <alignment horizontal="left" vertical="center" textRotation="180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178" fontId="5" fillId="0" borderId="17" xfId="0" applyNumberFormat="1" applyFont="1" applyBorder="1" applyAlignment="1">
      <alignment horizontal="left"/>
    </xf>
    <xf numFmtId="178" fontId="5" fillId="0" borderId="18" xfId="0" applyNumberFormat="1" applyFont="1" applyBorder="1" applyAlignment="1">
      <alignment horizontal="left"/>
    </xf>
    <xf numFmtId="178" fontId="5" fillId="0" borderId="19" xfId="0" applyNumberFormat="1" applyFont="1" applyBorder="1" applyAlignment="1">
      <alignment horizontal="left"/>
    </xf>
    <xf numFmtId="178" fontId="13" fillId="0" borderId="15" xfId="0" applyNumberFormat="1" applyFont="1" applyBorder="1" applyAlignment="1">
      <alignment horizontal="left" vertical="center"/>
    </xf>
    <xf numFmtId="178" fontId="13" fillId="0" borderId="20" xfId="0" applyNumberFormat="1" applyFont="1" applyBorder="1" applyAlignment="1">
      <alignment horizontal="left" vertical="center"/>
    </xf>
    <xf numFmtId="178" fontId="13" fillId="0" borderId="16" xfId="0" applyNumberFormat="1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330275229357804E-2"/>
          <c:y val="0.10054347826086957"/>
          <c:w val="0.81192660550458717"/>
          <c:h val="0.60326086956521741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Sheet1!$O$6:$O$23</c:f>
              <c:numCache>
                <c:formatCode>0_ </c:formatCode>
                <c:ptCount val="18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7">
                  <c:v>3</c:v>
                </c:pt>
                <c:pt idx="14" formatCode="General">
                  <c:v>-7</c:v>
                </c:pt>
                <c:pt idx="15" formatCode="General">
                  <c:v>-7</c:v>
                </c:pt>
                <c:pt idx="16" formatCode="General">
                  <c:v>0</c:v>
                </c:pt>
                <c:pt idx="17" formatCode="General">
                  <c:v>0</c:v>
                </c:pt>
              </c:numCache>
            </c:numRef>
          </c:xVal>
          <c:yVal>
            <c:numRef>
              <c:f>Sheet1!$R$6:$R$23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68-4DE1-87D0-95B0DE2EB443}"/>
            </c:ext>
          </c:extLst>
        </c:ser>
        <c:ser>
          <c:idx val="1"/>
          <c:order val="1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Sheet1!$O$6:$O$23</c:f>
              <c:numCache>
                <c:formatCode>0_ </c:formatCode>
                <c:ptCount val="18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7">
                  <c:v>3</c:v>
                </c:pt>
                <c:pt idx="14" formatCode="General">
                  <c:v>-7</c:v>
                </c:pt>
                <c:pt idx="15" formatCode="General">
                  <c:v>-7</c:v>
                </c:pt>
                <c:pt idx="16" formatCode="General">
                  <c:v>0</c:v>
                </c:pt>
                <c:pt idx="17" formatCode="General">
                  <c:v>0</c:v>
                </c:pt>
              </c:numCache>
            </c:numRef>
          </c:xVal>
          <c:yVal>
            <c:numRef>
              <c:f>Sheet1!$P$6:$P$23</c:f>
              <c:numCache>
                <c:formatCode>General</c:formatCode>
                <c:ptCount val="18"/>
                <c:pt idx="14">
                  <c:v>0</c:v>
                </c:pt>
                <c:pt idx="15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68-4DE1-87D0-95B0DE2E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699760"/>
        <c:axId val="1"/>
      </c:scatterChart>
      <c:valAx>
        <c:axId val="423699760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0_ 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crossBetween val="midCat"/>
      </c:valAx>
      <c:valAx>
        <c:axId val="1"/>
        <c:scaling>
          <c:orientation val="maxMin"/>
          <c:max val="1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423699760"/>
        <c:crosses val="autoZero"/>
        <c:crossBetween val="midCat"/>
        <c:majorUnit val="1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&amp;C- &amp;P -</c:oddFooter>
    </c:headerFooter>
    <c:pageMargins b="1" l="0.75" r="0.75" t="1" header="0.51200000000000001" footer="0.51200000000000001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</xdr:row>
      <xdr:rowOff>95250</xdr:rowOff>
    </xdr:from>
    <xdr:to>
      <xdr:col>23</xdr:col>
      <xdr:colOff>0</xdr:colOff>
      <xdr:row>21</xdr:row>
      <xdr:rowOff>171450</xdr:rowOff>
    </xdr:to>
    <xdr:graphicFrame macro="">
      <xdr:nvGraphicFramePr>
        <xdr:cNvPr id="2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295275</xdr:colOff>
      <xdr:row>20</xdr:row>
      <xdr:rowOff>0</xdr:rowOff>
    </xdr:from>
    <xdr:to>
      <xdr:col>9</xdr:col>
      <xdr:colOff>238125</xdr:colOff>
      <xdr:row>30</xdr:row>
      <xdr:rowOff>0</xdr:rowOff>
    </xdr:to>
    <xdr:sp macro="" textlink="">
      <xdr:nvSpPr>
        <xdr:cNvPr id="2055" name="Oval 7"/>
        <xdr:cNvSpPr>
          <a:spLocks noChangeArrowheads="1"/>
        </xdr:cNvSpPr>
      </xdr:nvSpPr>
      <xdr:spPr bwMode="auto">
        <a:xfrm>
          <a:off x="2609850" y="3857625"/>
          <a:ext cx="1962150" cy="1905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361950</xdr:colOff>
      <xdr:row>31</xdr:row>
      <xdr:rowOff>180975</xdr:rowOff>
    </xdr:from>
    <xdr:to>
      <xdr:col>9</xdr:col>
      <xdr:colOff>266700</xdr:colOff>
      <xdr:row>35</xdr:row>
      <xdr:rowOff>161925</xdr:rowOff>
    </xdr:to>
    <xdr:sp macro="" textlink="">
      <xdr:nvSpPr>
        <xdr:cNvPr id="2056" name="Rectangle 8"/>
        <xdr:cNvSpPr>
          <a:spLocks noChangeArrowheads="1"/>
        </xdr:cNvSpPr>
      </xdr:nvSpPr>
      <xdr:spPr bwMode="auto">
        <a:xfrm>
          <a:off x="2676525" y="6134100"/>
          <a:ext cx="1924050" cy="74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　層　工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（密粒度20㎜改質Ⅱ）</a:t>
          </a:r>
        </a:p>
      </xdr:txBody>
    </xdr:sp>
    <xdr:clientData/>
  </xdr:twoCellAnchor>
  <xdr:twoCellAnchor>
    <xdr:from>
      <xdr:col>10</xdr:col>
      <xdr:colOff>0</xdr:colOff>
      <xdr:row>32</xdr:row>
      <xdr:rowOff>9525</xdr:rowOff>
    </xdr:from>
    <xdr:to>
      <xdr:col>12</xdr:col>
      <xdr:colOff>95250</xdr:colOff>
      <xdr:row>32</xdr:row>
      <xdr:rowOff>9525</xdr:rowOff>
    </xdr:to>
    <xdr:sp macro="" textlink="">
      <xdr:nvSpPr>
        <xdr:cNvPr id="2057" name="Line 9"/>
        <xdr:cNvSpPr>
          <a:spLocks noChangeShapeType="1"/>
        </xdr:cNvSpPr>
      </xdr:nvSpPr>
      <xdr:spPr bwMode="auto">
        <a:xfrm>
          <a:off x="4838700" y="615315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35</xdr:row>
      <xdr:rowOff>161925</xdr:rowOff>
    </xdr:from>
    <xdr:to>
      <xdr:col>12</xdr:col>
      <xdr:colOff>114300</xdr:colOff>
      <xdr:row>35</xdr:row>
      <xdr:rowOff>161925</xdr:rowOff>
    </xdr:to>
    <xdr:sp macro="" textlink="">
      <xdr:nvSpPr>
        <xdr:cNvPr id="2058" name="Line 10"/>
        <xdr:cNvSpPr>
          <a:spLocks noChangeShapeType="1"/>
        </xdr:cNvSpPr>
      </xdr:nvSpPr>
      <xdr:spPr bwMode="auto">
        <a:xfrm>
          <a:off x="4838700" y="6877050"/>
          <a:ext cx="590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32</xdr:row>
      <xdr:rowOff>9525</xdr:rowOff>
    </xdr:from>
    <xdr:to>
      <xdr:col>12</xdr:col>
      <xdr:colOff>0</xdr:colOff>
      <xdr:row>35</xdr:row>
      <xdr:rowOff>161925</xdr:rowOff>
    </xdr:to>
    <xdr:sp macro="" textlink="">
      <xdr:nvSpPr>
        <xdr:cNvPr id="2059" name="Line 11"/>
        <xdr:cNvSpPr>
          <a:spLocks noChangeShapeType="1"/>
        </xdr:cNvSpPr>
      </xdr:nvSpPr>
      <xdr:spPr bwMode="auto">
        <a:xfrm>
          <a:off x="5314950" y="6153150"/>
          <a:ext cx="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</xdr:colOff>
      <xdr:row>32</xdr:row>
      <xdr:rowOff>142875</xdr:rowOff>
    </xdr:from>
    <xdr:to>
      <xdr:col>12</xdr:col>
      <xdr:colOff>285750</xdr:colOff>
      <xdr:row>35</xdr:row>
      <xdr:rowOff>28575</xdr:rowOff>
    </xdr:to>
    <xdr:sp macro="" textlink="">
      <xdr:nvSpPr>
        <xdr:cNvPr id="2060" name="Rectangle 12"/>
        <xdr:cNvSpPr>
          <a:spLocks noChangeArrowheads="1"/>
        </xdr:cNvSpPr>
      </xdr:nvSpPr>
      <xdr:spPr bwMode="auto">
        <a:xfrm>
          <a:off x="5362575" y="6286500"/>
          <a:ext cx="2381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5"/>
  <sheetViews>
    <sheetView tabSelected="1" view="pageBreakPreview" zoomScaleNormal="100" zoomScaleSheetLayoutView="100" workbookViewId="0">
      <selection activeCell="B2" sqref="B2"/>
    </sheetView>
  </sheetViews>
  <sheetFormatPr defaultRowHeight="14.25"/>
  <cols>
    <col min="1" max="1" width="5.875" style="16" customWidth="1"/>
    <col min="2" max="2" width="8.625" style="1" customWidth="1"/>
    <col min="3" max="3" width="2.625" style="1" customWidth="1"/>
    <col min="4" max="10" width="6.625" style="1" customWidth="1"/>
    <col min="11" max="12" width="3.125" style="1" customWidth="1"/>
    <col min="13" max="13" width="6.625" style="1" customWidth="1"/>
    <col min="14" max="14" width="7.5" style="1" customWidth="1"/>
    <col min="15" max="18" width="0.25" style="16" customWidth="1"/>
    <col min="19" max="19" width="6.125" style="16" customWidth="1"/>
    <col min="20" max="21" width="5" style="16" customWidth="1"/>
    <col min="22" max="23" width="13.625" style="16" customWidth="1"/>
    <col min="24" max="24" width="8.875" style="16" customWidth="1"/>
    <col min="25" max="16384" width="9" style="16"/>
  </cols>
  <sheetData>
    <row r="1" spans="1:37" ht="18.75">
      <c r="A1" s="97"/>
      <c r="B1" s="11" t="s">
        <v>35</v>
      </c>
      <c r="C1" s="15"/>
      <c r="E1" s="15"/>
      <c r="F1" s="15"/>
      <c r="G1" s="15"/>
      <c r="H1" s="15"/>
      <c r="I1" s="15"/>
      <c r="J1" s="79" t="s">
        <v>11</v>
      </c>
      <c r="K1" s="15"/>
      <c r="L1" s="15"/>
      <c r="M1" s="15"/>
      <c r="N1" s="15"/>
    </row>
    <row r="2" spans="1:37" ht="15" customHeight="1">
      <c r="A2" s="97"/>
      <c r="B2" s="11"/>
      <c r="C2" s="15"/>
      <c r="E2" s="15"/>
      <c r="F2" s="15"/>
      <c r="G2" s="15"/>
      <c r="H2" s="15"/>
      <c r="I2" s="15"/>
      <c r="J2" s="79"/>
      <c r="K2" s="15"/>
      <c r="L2" s="15"/>
      <c r="M2" s="15"/>
      <c r="N2" s="15"/>
    </row>
    <row r="3" spans="1:37" ht="15" customHeight="1">
      <c r="A3" s="97"/>
      <c r="B3" s="17"/>
      <c r="C3" s="17"/>
      <c r="D3" s="18"/>
      <c r="E3" s="18"/>
      <c r="F3" s="18"/>
      <c r="G3" s="18"/>
      <c r="H3" s="18"/>
      <c r="I3" s="18"/>
      <c r="J3" s="8"/>
      <c r="K3" s="8"/>
      <c r="L3" s="8"/>
      <c r="M3" s="8"/>
      <c r="N3" s="96" t="s">
        <v>34</v>
      </c>
      <c r="O3" s="19"/>
      <c r="P3" s="19"/>
      <c r="Q3" s="19"/>
      <c r="R3" s="19"/>
      <c r="S3" s="19"/>
      <c r="T3" s="19"/>
      <c r="U3" s="19"/>
      <c r="AA3" s="20"/>
    </row>
    <row r="4" spans="1:37" s="8" customFormat="1" ht="15" customHeight="1">
      <c r="A4" s="97"/>
      <c r="B4" s="98" t="s">
        <v>10</v>
      </c>
      <c r="C4" s="99"/>
      <c r="D4" s="109" t="s">
        <v>9</v>
      </c>
      <c r="E4" s="109" t="s">
        <v>8</v>
      </c>
      <c r="F4" s="109"/>
      <c r="G4" s="109"/>
      <c r="H4" s="109"/>
      <c r="I4" s="109"/>
      <c r="J4" s="109"/>
      <c r="K4" s="110" t="s">
        <v>7</v>
      </c>
      <c r="L4" s="111"/>
      <c r="M4" s="112" t="s">
        <v>6</v>
      </c>
      <c r="N4" s="112" t="s">
        <v>5</v>
      </c>
      <c r="O4" s="52"/>
      <c r="P4" s="53"/>
      <c r="Q4" s="53"/>
      <c r="R4" s="102" t="s">
        <v>0</v>
      </c>
      <c r="S4" s="54"/>
      <c r="T4" s="53"/>
      <c r="U4" s="53"/>
      <c r="V4" s="55">
        <v>-7</v>
      </c>
      <c r="W4" s="45"/>
      <c r="X4" s="1"/>
      <c r="Y4" s="1"/>
      <c r="Z4" s="1"/>
      <c r="AA4" s="1"/>
      <c r="AB4" s="1"/>
      <c r="AC4" s="1"/>
      <c r="AD4" s="1"/>
    </row>
    <row r="5" spans="1:37" s="8" customFormat="1" ht="15" customHeight="1">
      <c r="A5" s="97"/>
      <c r="B5" s="100"/>
      <c r="C5" s="101"/>
      <c r="D5" s="109"/>
      <c r="E5" s="56" t="s">
        <v>12</v>
      </c>
      <c r="F5" s="92" t="s">
        <v>13</v>
      </c>
      <c r="G5" s="92" t="s">
        <v>14</v>
      </c>
      <c r="H5" s="51" t="s">
        <v>15</v>
      </c>
      <c r="I5" s="49" t="s">
        <v>4</v>
      </c>
      <c r="J5" s="56" t="s">
        <v>3</v>
      </c>
      <c r="K5" s="56" t="s">
        <v>16</v>
      </c>
      <c r="L5" s="86" t="s">
        <v>17</v>
      </c>
      <c r="M5" s="113"/>
      <c r="N5" s="113"/>
      <c r="O5" s="57"/>
      <c r="P5" s="58"/>
      <c r="Q5" s="58"/>
      <c r="R5" s="102"/>
      <c r="S5" s="54"/>
      <c r="T5" s="58"/>
      <c r="U5" s="58"/>
      <c r="V5" s="59"/>
      <c r="W5" s="44"/>
      <c r="X5" s="1"/>
      <c r="Y5" s="1"/>
      <c r="Z5" s="1"/>
      <c r="AA5" s="1"/>
      <c r="AB5" s="1"/>
      <c r="AC5" s="1"/>
      <c r="AD5" s="1"/>
    </row>
    <row r="6" spans="1:37" s="8" customFormat="1" ht="15" customHeight="1">
      <c r="A6" s="97"/>
      <c r="B6" s="60" t="s">
        <v>18</v>
      </c>
      <c r="C6" s="61"/>
      <c r="D6" s="62">
        <v>50</v>
      </c>
      <c r="E6" s="63">
        <v>53</v>
      </c>
      <c r="F6" s="93">
        <v>52</v>
      </c>
      <c r="G6" s="93">
        <v>53</v>
      </c>
      <c r="H6" s="89">
        <v>54</v>
      </c>
      <c r="I6" s="62">
        <f t="shared" ref="I6:I11" si="0">SUM(E6:H6)</f>
        <v>212</v>
      </c>
      <c r="J6" s="63">
        <f t="shared" ref="J6:J11" si="1">ROUNDDOWN(I6/4,0)</f>
        <v>53</v>
      </c>
      <c r="K6" s="84">
        <f t="shared" ref="K6:K11" si="2">IF(O6&gt;=0,O6,"")</f>
        <v>3</v>
      </c>
      <c r="L6" s="87" t="str">
        <f t="shared" ref="L6:L11" si="3">IF(O6&lt;0,-O6,"")</f>
        <v/>
      </c>
      <c r="M6" s="49" t="s">
        <v>2</v>
      </c>
      <c r="N6" s="50"/>
      <c r="O6" s="64">
        <f t="shared" ref="O6:O11" si="4">J6-D6</f>
        <v>3</v>
      </c>
      <c r="P6" s="65"/>
      <c r="Q6" s="65"/>
      <c r="R6" s="58">
        <v>0</v>
      </c>
      <c r="S6" s="58"/>
      <c r="T6" s="66" t="str">
        <f t="shared" ref="T6:T11" si="5">IF(B6="","",B6)</f>
        <v>№24(L)</v>
      </c>
      <c r="U6" s="67"/>
      <c r="V6" s="68"/>
      <c r="W6" s="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s="1" customFormat="1" ht="15" customHeight="1">
      <c r="A7" s="97"/>
      <c r="B7" s="60" t="s">
        <v>19</v>
      </c>
      <c r="C7" s="61"/>
      <c r="D7" s="62">
        <v>50</v>
      </c>
      <c r="E7" s="63">
        <v>54</v>
      </c>
      <c r="F7" s="93">
        <v>53</v>
      </c>
      <c r="G7" s="93">
        <v>54</v>
      </c>
      <c r="H7" s="89">
        <v>52</v>
      </c>
      <c r="I7" s="62">
        <f t="shared" si="0"/>
        <v>213</v>
      </c>
      <c r="J7" s="63">
        <f t="shared" si="1"/>
        <v>53</v>
      </c>
      <c r="K7" s="84">
        <f t="shared" si="2"/>
        <v>3</v>
      </c>
      <c r="L7" s="87" t="str">
        <f t="shared" si="3"/>
        <v/>
      </c>
      <c r="M7" s="49" t="s">
        <v>2</v>
      </c>
      <c r="N7" s="50"/>
      <c r="O7" s="64">
        <f t="shared" si="4"/>
        <v>3</v>
      </c>
      <c r="P7" s="65"/>
      <c r="Q7" s="65"/>
      <c r="R7" s="58">
        <f>R6+1</f>
        <v>1</v>
      </c>
      <c r="S7" s="58"/>
      <c r="T7" s="66" t="str">
        <f t="shared" si="5"/>
        <v>№26(R)</v>
      </c>
      <c r="U7" s="69"/>
      <c r="V7" s="68"/>
      <c r="W7" s="5"/>
    </row>
    <row r="8" spans="1:37" s="1" customFormat="1" ht="15" customHeight="1">
      <c r="A8" s="97"/>
      <c r="B8" s="60" t="s">
        <v>20</v>
      </c>
      <c r="C8" s="61"/>
      <c r="D8" s="62">
        <v>50</v>
      </c>
      <c r="E8" s="63">
        <v>52</v>
      </c>
      <c r="F8" s="93">
        <v>53</v>
      </c>
      <c r="G8" s="93">
        <v>52</v>
      </c>
      <c r="H8" s="89">
        <v>51</v>
      </c>
      <c r="I8" s="62">
        <f t="shared" si="0"/>
        <v>208</v>
      </c>
      <c r="J8" s="63">
        <f t="shared" si="1"/>
        <v>52</v>
      </c>
      <c r="K8" s="84">
        <f t="shared" si="2"/>
        <v>2</v>
      </c>
      <c r="L8" s="87" t="str">
        <f t="shared" si="3"/>
        <v/>
      </c>
      <c r="M8" s="49" t="s">
        <v>2</v>
      </c>
      <c r="N8" s="50"/>
      <c r="O8" s="64">
        <f t="shared" si="4"/>
        <v>2</v>
      </c>
      <c r="P8" s="65"/>
      <c r="Q8" s="65"/>
      <c r="R8" s="58">
        <f t="shared" ref="R8:R17" si="6">R7+1</f>
        <v>2</v>
      </c>
      <c r="S8" s="58"/>
      <c r="T8" s="66" t="str">
        <f t="shared" si="5"/>
        <v>№28(LL)</v>
      </c>
      <c r="U8" s="69"/>
      <c r="V8" s="68"/>
      <c r="W8" s="5"/>
    </row>
    <row r="9" spans="1:37" s="1" customFormat="1" ht="15" customHeight="1">
      <c r="A9" s="97"/>
      <c r="B9" s="60" t="s">
        <v>21</v>
      </c>
      <c r="C9" s="61"/>
      <c r="D9" s="62">
        <v>50</v>
      </c>
      <c r="E9" s="63">
        <v>55</v>
      </c>
      <c r="F9" s="93">
        <v>55</v>
      </c>
      <c r="G9" s="93">
        <v>56</v>
      </c>
      <c r="H9" s="89">
        <v>55</v>
      </c>
      <c r="I9" s="62">
        <f t="shared" si="0"/>
        <v>221</v>
      </c>
      <c r="J9" s="63">
        <f t="shared" si="1"/>
        <v>55</v>
      </c>
      <c r="K9" s="84">
        <f t="shared" si="2"/>
        <v>5</v>
      </c>
      <c r="L9" s="87" t="str">
        <f t="shared" si="3"/>
        <v/>
      </c>
      <c r="M9" s="49" t="s">
        <v>2</v>
      </c>
      <c r="N9" s="50"/>
      <c r="O9" s="64">
        <f t="shared" si="4"/>
        <v>5</v>
      </c>
      <c r="P9" s="65"/>
      <c r="Q9" s="65"/>
      <c r="R9" s="58">
        <f t="shared" si="6"/>
        <v>3</v>
      </c>
      <c r="S9" s="58"/>
      <c r="T9" s="66" t="str">
        <f t="shared" si="5"/>
        <v>№32(L)</v>
      </c>
      <c r="U9" s="69"/>
      <c r="V9" s="68"/>
      <c r="W9" s="5"/>
    </row>
    <row r="10" spans="1:37" s="1" customFormat="1" ht="15" customHeight="1">
      <c r="A10" s="97"/>
      <c r="B10" s="60" t="s">
        <v>22</v>
      </c>
      <c r="C10" s="61"/>
      <c r="D10" s="62">
        <v>50</v>
      </c>
      <c r="E10" s="63">
        <v>54</v>
      </c>
      <c r="F10" s="93">
        <v>52</v>
      </c>
      <c r="G10" s="93">
        <v>55</v>
      </c>
      <c r="H10" s="89">
        <v>53</v>
      </c>
      <c r="I10" s="62">
        <f t="shared" si="0"/>
        <v>214</v>
      </c>
      <c r="J10" s="63">
        <f t="shared" si="1"/>
        <v>53</v>
      </c>
      <c r="K10" s="84">
        <f t="shared" si="2"/>
        <v>3</v>
      </c>
      <c r="L10" s="87" t="str">
        <f t="shared" si="3"/>
        <v/>
      </c>
      <c r="M10" s="49" t="s">
        <v>2</v>
      </c>
      <c r="N10" s="50"/>
      <c r="O10" s="64">
        <f t="shared" si="4"/>
        <v>3</v>
      </c>
      <c r="P10" s="65"/>
      <c r="Q10" s="65"/>
      <c r="R10" s="58">
        <f t="shared" si="6"/>
        <v>4</v>
      </c>
      <c r="S10" s="58"/>
      <c r="T10" s="66" t="str">
        <f t="shared" si="5"/>
        <v>№34(C)</v>
      </c>
      <c r="U10" s="69"/>
      <c r="V10" s="68"/>
      <c r="W10" s="5"/>
    </row>
    <row r="11" spans="1:37" s="1" customFormat="1" ht="15" customHeight="1">
      <c r="A11" s="97"/>
      <c r="B11" s="60" t="s">
        <v>23</v>
      </c>
      <c r="C11" s="61"/>
      <c r="D11" s="62">
        <v>50</v>
      </c>
      <c r="E11" s="63">
        <v>55</v>
      </c>
      <c r="F11" s="93">
        <v>55</v>
      </c>
      <c r="G11" s="93">
        <v>56</v>
      </c>
      <c r="H11" s="89">
        <v>54</v>
      </c>
      <c r="I11" s="62">
        <f t="shared" si="0"/>
        <v>220</v>
      </c>
      <c r="J11" s="63">
        <f t="shared" si="1"/>
        <v>55</v>
      </c>
      <c r="K11" s="84">
        <f t="shared" si="2"/>
        <v>5</v>
      </c>
      <c r="L11" s="87" t="str">
        <f t="shared" si="3"/>
        <v/>
      </c>
      <c r="M11" s="49" t="s">
        <v>2</v>
      </c>
      <c r="N11" s="50"/>
      <c r="O11" s="64">
        <f t="shared" si="4"/>
        <v>5</v>
      </c>
      <c r="P11" s="65"/>
      <c r="Q11" s="65"/>
      <c r="R11" s="58">
        <f t="shared" si="6"/>
        <v>5</v>
      </c>
      <c r="S11" s="58"/>
      <c r="T11" s="66" t="str">
        <f t="shared" si="5"/>
        <v>№36(R)</v>
      </c>
      <c r="U11" s="69"/>
      <c r="V11" s="68"/>
      <c r="W11" s="5"/>
    </row>
    <row r="12" spans="1:37" s="1" customFormat="1" ht="15" customHeight="1">
      <c r="A12" s="97"/>
      <c r="B12" s="60"/>
      <c r="C12" s="61"/>
      <c r="D12" s="70"/>
      <c r="E12" s="71"/>
      <c r="F12" s="94"/>
      <c r="G12" s="94"/>
      <c r="H12" s="90"/>
      <c r="I12" s="70"/>
      <c r="J12" s="71"/>
      <c r="K12" s="84"/>
      <c r="L12" s="87"/>
      <c r="M12" s="72"/>
      <c r="N12" s="50"/>
      <c r="O12" s="64"/>
      <c r="P12" s="65"/>
      <c r="Q12" s="65"/>
      <c r="R12" s="58">
        <f t="shared" si="6"/>
        <v>6</v>
      </c>
      <c r="S12" s="58"/>
      <c r="T12" s="73"/>
      <c r="U12" s="74" t="str">
        <f t="shared" ref="U12:U17" si="7">IF(B12="","",B12)</f>
        <v/>
      </c>
      <c r="V12" s="68"/>
      <c r="W12" s="5"/>
    </row>
    <row r="13" spans="1:37" s="1" customFormat="1" ht="15" customHeight="1">
      <c r="A13" s="97"/>
      <c r="B13" s="75" t="s">
        <v>24</v>
      </c>
      <c r="C13" s="76">
        <f>COUNT(D6:D11)</f>
        <v>6</v>
      </c>
      <c r="D13" s="70"/>
      <c r="E13" s="71"/>
      <c r="F13" s="94"/>
      <c r="G13" s="94"/>
      <c r="H13" s="90"/>
      <c r="I13" s="70"/>
      <c r="J13" s="63">
        <f>ROUNDDOWN(SUM(J6:J11)/$C13,0)</f>
        <v>53</v>
      </c>
      <c r="K13" s="84">
        <f>IF(O13&gt;=0,O13,"")</f>
        <v>3</v>
      </c>
      <c r="L13" s="87" t="str">
        <f>IF(O13&lt;0,-O13,"")</f>
        <v/>
      </c>
      <c r="M13" s="49" t="s">
        <v>2</v>
      </c>
      <c r="N13" s="50"/>
      <c r="O13" s="77">
        <f>ROUNDDOWN(SUM(O6:O11)/$C13,0)</f>
        <v>3</v>
      </c>
      <c r="P13" s="65"/>
      <c r="Q13" s="65"/>
      <c r="R13" s="58">
        <f t="shared" si="6"/>
        <v>7</v>
      </c>
      <c r="S13" s="58"/>
      <c r="T13" s="78" t="str">
        <f>IF(B13="","",B13)</f>
        <v>Ⅹ</v>
      </c>
      <c r="U13" s="69"/>
      <c r="V13" s="68"/>
      <c r="W13" s="5"/>
    </row>
    <row r="14" spans="1:37" s="1" customFormat="1" ht="15" customHeight="1">
      <c r="A14" s="97"/>
      <c r="B14" s="29"/>
      <c r="C14" s="30"/>
      <c r="D14" s="26"/>
      <c r="E14" s="27"/>
      <c r="F14" s="95"/>
      <c r="G14" s="95"/>
      <c r="H14" s="91"/>
      <c r="I14" s="26"/>
      <c r="J14" s="25"/>
      <c r="K14" s="85"/>
      <c r="L14" s="88"/>
      <c r="M14" s="21"/>
      <c r="N14" s="22"/>
      <c r="O14" s="12"/>
      <c r="P14" s="3"/>
      <c r="Q14" s="3"/>
      <c r="R14" s="2">
        <f t="shared" si="6"/>
        <v>8</v>
      </c>
      <c r="S14" s="2"/>
      <c r="T14" s="3"/>
      <c r="U14" s="7" t="str">
        <f t="shared" si="7"/>
        <v/>
      </c>
      <c r="V14" s="4"/>
      <c r="W14" s="5"/>
    </row>
    <row r="15" spans="1:37" s="1" customFormat="1" ht="15" customHeight="1">
      <c r="A15" s="97"/>
      <c r="B15" s="29"/>
      <c r="C15" s="30"/>
      <c r="D15" s="26"/>
      <c r="E15" s="27"/>
      <c r="F15" s="95"/>
      <c r="G15" s="95"/>
      <c r="H15" s="91"/>
      <c r="I15" s="26"/>
      <c r="J15" s="25"/>
      <c r="K15" s="85"/>
      <c r="L15" s="88"/>
      <c r="M15" s="21"/>
      <c r="N15" s="22"/>
      <c r="O15" s="12"/>
      <c r="P15" s="3"/>
      <c r="Q15" s="3"/>
      <c r="R15" s="2">
        <f t="shared" si="6"/>
        <v>9</v>
      </c>
      <c r="S15" s="2"/>
      <c r="T15" s="3"/>
      <c r="U15" s="7" t="str">
        <f t="shared" si="7"/>
        <v/>
      </c>
      <c r="V15" s="4"/>
      <c r="W15" s="5"/>
    </row>
    <row r="16" spans="1:37" s="1" customFormat="1" ht="15" customHeight="1">
      <c r="A16" s="97"/>
      <c r="B16" s="29"/>
      <c r="C16" s="30"/>
      <c r="D16" s="26"/>
      <c r="E16" s="27"/>
      <c r="F16" s="95"/>
      <c r="G16" s="95"/>
      <c r="H16" s="91"/>
      <c r="I16" s="26"/>
      <c r="J16" s="25"/>
      <c r="K16" s="85"/>
      <c r="L16" s="88"/>
      <c r="M16" s="21"/>
      <c r="N16" s="22"/>
      <c r="O16" s="12"/>
      <c r="P16" s="3"/>
      <c r="Q16" s="3"/>
      <c r="R16" s="2">
        <f t="shared" si="6"/>
        <v>10</v>
      </c>
      <c r="S16" s="2"/>
      <c r="T16" s="3"/>
      <c r="U16" s="7" t="str">
        <f t="shared" si="7"/>
        <v/>
      </c>
      <c r="V16" s="4"/>
      <c r="W16" s="5"/>
    </row>
    <row r="17" spans="1:37" s="1" customFormat="1" ht="15" customHeight="1">
      <c r="A17" s="97"/>
      <c r="B17" s="23"/>
      <c r="C17" s="24"/>
      <c r="D17" s="26"/>
      <c r="E17" s="27"/>
      <c r="F17" s="95"/>
      <c r="G17" s="95"/>
      <c r="H17" s="91"/>
      <c r="I17" s="26"/>
      <c r="J17" s="27"/>
      <c r="K17" s="85"/>
      <c r="L17" s="88"/>
      <c r="M17" s="28"/>
      <c r="N17" s="22"/>
      <c r="O17" s="12"/>
      <c r="P17" s="3"/>
      <c r="Q17" s="3"/>
      <c r="R17" s="2">
        <f t="shared" si="6"/>
        <v>11</v>
      </c>
      <c r="S17" s="2"/>
      <c r="T17" s="3"/>
      <c r="U17" s="7" t="str">
        <f t="shared" si="7"/>
        <v/>
      </c>
      <c r="V17" s="4"/>
      <c r="W17" s="5"/>
    </row>
    <row r="18" spans="1:37" s="1" customFormat="1" ht="15" customHeight="1">
      <c r="A18" s="97"/>
      <c r="B18" s="23"/>
      <c r="C18" s="24"/>
      <c r="D18" s="26"/>
      <c r="E18" s="27"/>
      <c r="F18" s="95"/>
      <c r="G18" s="95"/>
      <c r="H18" s="91"/>
      <c r="I18" s="26"/>
      <c r="J18" s="27"/>
      <c r="K18" s="85"/>
      <c r="L18" s="88"/>
      <c r="M18" s="28"/>
      <c r="N18" s="22"/>
      <c r="O18" s="12"/>
      <c r="P18" s="3"/>
      <c r="Q18" s="3"/>
      <c r="R18" s="2"/>
      <c r="S18" s="2"/>
      <c r="T18" s="3"/>
      <c r="U18" s="6"/>
      <c r="V18" s="13"/>
      <c r="W18" s="14"/>
    </row>
    <row r="19" spans="1:37" s="1" customFormat="1" ht="15" customHeight="1">
      <c r="A19" s="97"/>
      <c r="B19" s="31"/>
      <c r="C19" s="31"/>
      <c r="D19" s="32"/>
      <c r="E19" s="32"/>
      <c r="F19" s="32"/>
      <c r="G19" s="32"/>
      <c r="H19" s="32"/>
      <c r="I19" s="32"/>
      <c r="J19" s="32"/>
      <c r="K19" s="33"/>
      <c r="L19" s="33"/>
      <c r="M19" s="34"/>
      <c r="N19" s="34"/>
      <c r="O19" s="35"/>
      <c r="P19" s="36"/>
      <c r="Q19" s="36"/>
      <c r="R19" s="36"/>
      <c r="S19" s="2"/>
      <c r="T19" s="3"/>
      <c r="U19" s="37"/>
      <c r="V19" s="16"/>
      <c r="W19" s="16"/>
    </row>
    <row r="20" spans="1:37" s="1" customFormat="1" ht="15" customHeight="1">
      <c r="A20" s="97"/>
      <c r="B20" s="10" t="s">
        <v>1</v>
      </c>
      <c r="C20" s="31"/>
      <c r="D20" s="32"/>
      <c r="E20" s="32"/>
      <c r="F20" s="32"/>
      <c r="G20" s="32"/>
      <c r="H20" s="9" t="s">
        <v>25</v>
      </c>
      <c r="I20" s="32"/>
      <c r="J20" s="32"/>
      <c r="K20" s="33"/>
      <c r="L20" s="33"/>
      <c r="M20" s="34"/>
      <c r="N20" s="34"/>
      <c r="O20" s="38">
        <f>V4</f>
        <v>-7</v>
      </c>
      <c r="P20" s="38">
        <f>R6</f>
        <v>0</v>
      </c>
      <c r="Q20" s="38"/>
      <c r="R20" s="38"/>
      <c r="S20" s="2"/>
      <c r="T20" s="3"/>
      <c r="U20" s="37"/>
      <c r="V20" s="16"/>
      <c r="W20" s="16"/>
    </row>
    <row r="21" spans="1:37" s="1" customFormat="1" ht="15" customHeight="1">
      <c r="A21" s="97"/>
      <c r="B21" s="31"/>
      <c r="C21" s="31"/>
      <c r="D21" s="32"/>
      <c r="E21" s="32"/>
      <c r="F21" s="32"/>
      <c r="G21" s="32"/>
      <c r="H21" s="32"/>
      <c r="I21" s="32"/>
      <c r="J21" s="32"/>
      <c r="K21" s="33"/>
      <c r="L21" s="33"/>
      <c r="M21" s="34"/>
      <c r="N21" s="34"/>
      <c r="O21" s="38">
        <f>O20</f>
        <v>-7</v>
      </c>
      <c r="P21" s="38">
        <f>R17</f>
        <v>11</v>
      </c>
      <c r="Q21" s="38"/>
      <c r="R21" s="38"/>
      <c r="S21" s="2"/>
      <c r="T21" s="3"/>
      <c r="U21" s="37"/>
      <c r="V21" s="16"/>
      <c r="W21" s="16"/>
    </row>
    <row r="22" spans="1:37" s="1" customFormat="1" ht="15" customHeight="1">
      <c r="A22" s="97"/>
      <c r="B22" s="31"/>
      <c r="C22" s="31"/>
      <c r="D22" s="32"/>
      <c r="E22" s="32"/>
      <c r="F22" s="32"/>
      <c r="G22" s="32"/>
      <c r="H22" s="32"/>
      <c r="I22" s="32"/>
      <c r="J22" s="32"/>
      <c r="K22" s="33"/>
      <c r="L22" s="33"/>
      <c r="M22" s="34"/>
      <c r="N22" s="34"/>
      <c r="O22" s="38">
        <f>W4</f>
        <v>0</v>
      </c>
      <c r="P22" s="38"/>
      <c r="Q22" s="38">
        <f>P20</f>
        <v>0</v>
      </c>
      <c r="R22" s="38"/>
      <c r="S22" s="2"/>
      <c r="T22" s="3"/>
      <c r="U22" s="37"/>
      <c r="V22" s="16"/>
      <c r="W22" s="16"/>
    </row>
    <row r="23" spans="1:37" s="1" customFormat="1" ht="15" customHeight="1">
      <c r="A23" s="97"/>
      <c r="B23" s="39"/>
      <c r="C23" s="39"/>
      <c r="D23" s="8"/>
      <c r="E23" s="8"/>
      <c r="F23" s="8"/>
      <c r="G23" s="8"/>
      <c r="H23" s="8"/>
      <c r="I23" s="8"/>
      <c r="J23" s="8"/>
      <c r="K23" s="34"/>
      <c r="L23" s="34"/>
      <c r="M23" s="34"/>
      <c r="N23" s="34"/>
      <c r="O23" s="38">
        <f>O22</f>
        <v>0</v>
      </c>
      <c r="P23" s="38"/>
      <c r="Q23" s="38">
        <f>P21</f>
        <v>11</v>
      </c>
      <c r="R23" s="38"/>
      <c r="S23" s="2"/>
      <c r="T23" s="3"/>
      <c r="U23" s="37"/>
      <c r="V23" s="16"/>
      <c r="W23" s="16"/>
    </row>
    <row r="24" spans="1:37" s="1" customFormat="1" ht="15" customHeight="1">
      <c r="A24" s="97"/>
      <c r="B24" s="39"/>
      <c r="C24" s="39"/>
      <c r="D24" s="8"/>
      <c r="E24" s="8"/>
      <c r="F24" s="8"/>
      <c r="G24" s="8"/>
      <c r="H24" s="8"/>
      <c r="I24" s="8"/>
      <c r="J24" s="8"/>
      <c r="K24" s="34"/>
      <c r="L24" s="34"/>
      <c r="M24" s="34"/>
      <c r="N24" s="34"/>
      <c r="O24" s="38"/>
      <c r="P24" s="38"/>
      <c r="Q24" s="38"/>
      <c r="R24" s="38"/>
      <c r="S24" s="2"/>
      <c r="T24" s="3"/>
      <c r="U24" s="37"/>
      <c r="V24" s="16"/>
      <c r="W24" s="16"/>
    </row>
    <row r="25" spans="1:37" s="1" customFormat="1" ht="15" customHeight="1">
      <c r="A25" s="97"/>
      <c r="B25" s="39"/>
      <c r="C25" s="39"/>
      <c r="D25" s="8"/>
      <c r="F25" s="42" t="s">
        <v>26</v>
      </c>
      <c r="G25" s="8"/>
      <c r="H25" s="8"/>
      <c r="I25" s="8"/>
      <c r="J25" s="43" t="s">
        <v>27</v>
      </c>
      <c r="L25" s="34"/>
      <c r="M25" s="34"/>
      <c r="N25" s="34"/>
      <c r="O25" s="40"/>
      <c r="P25" s="40"/>
      <c r="Q25" s="40"/>
      <c r="R25" s="40"/>
      <c r="S25" s="2"/>
      <c r="T25" s="3"/>
      <c r="U25" s="37"/>
      <c r="V25" s="16"/>
      <c r="W25" s="16"/>
    </row>
    <row r="26" spans="1:37" s="1" customFormat="1" ht="15" customHeight="1">
      <c r="A26" s="97"/>
      <c r="B26" s="39"/>
      <c r="C26" s="39"/>
      <c r="D26" s="8"/>
      <c r="E26" s="8"/>
      <c r="F26" s="8"/>
      <c r="G26" s="8"/>
      <c r="H26" s="8"/>
      <c r="I26" s="8"/>
      <c r="J26" s="8"/>
      <c r="K26" s="34"/>
      <c r="L26" s="34"/>
      <c r="M26" s="34"/>
      <c r="N26" s="34"/>
      <c r="O26" s="40"/>
      <c r="P26" s="40"/>
      <c r="Q26" s="40"/>
      <c r="R26" s="40"/>
      <c r="S26" s="2"/>
      <c r="T26" s="3"/>
      <c r="U26" s="37"/>
      <c r="V26" s="16"/>
      <c r="W26" s="16"/>
    </row>
    <row r="27" spans="1:37" s="1" customFormat="1" ht="15" customHeight="1">
      <c r="A27" s="97"/>
      <c r="B27" s="39"/>
      <c r="C27" s="39"/>
      <c r="D27" s="8"/>
      <c r="E27" s="8"/>
      <c r="F27" s="8"/>
      <c r="G27" s="8"/>
      <c r="H27" s="8"/>
      <c r="I27" s="8"/>
      <c r="J27" s="8"/>
      <c r="K27" s="34"/>
      <c r="L27" s="34"/>
      <c r="M27" s="34"/>
      <c r="N27" s="34"/>
      <c r="O27" s="40"/>
      <c r="P27" s="40"/>
      <c r="Q27" s="40"/>
      <c r="R27" s="40"/>
      <c r="S27" s="36"/>
      <c r="T27" s="36"/>
      <c r="U27" s="37"/>
      <c r="V27" s="16"/>
      <c r="W27" s="16"/>
      <c r="Y27" s="16"/>
      <c r="Z27" s="16"/>
      <c r="AA27" s="16"/>
      <c r="AB27" s="16"/>
      <c r="AC27" s="16"/>
      <c r="AD27" s="16"/>
    </row>
    <row r="28" spans="1:37" s="1" customFormat="1" ht="15" customHeight="1">
      <c r="A28" s="97"/>
      <c r="B28" s="39"/>
      <c r="C28" s="39"/>
      <c r="D28" s="8"/>
      <c r="E28" s="8"/>
      <c r="F28" s="8"/>
      <c r="G28" s="8"/>
      <c r="H28" s="8"/>
      <c r="I28" s="8"/>
      <c r="J28" s="8"/>
      <c r="K28" s="34"/>
      <c r="L28" s="34"/>
      <c r="M28" s="34"/>
      <c r="N28" s="34"/>
      <c r="O28" s="41"/>
      <c r="P28" s="41"/>
      <c r="Q28" s="41"/>
      <c r="R28" s="41"/>
      <c r="S28" s="38"/>
      <c r="T28" s="38"/>
      <c r="U28" s="38"/>
      <c r="V28" s="16"/>
      <c r="W28" s="16"/>
      <c r="X28" s="16"/>
      <c r="Y28" s="16"/>
      <c r="Z28" s="16"/>
      <c r="AA28" s="16"/>
      <c r="AB28" s="16"/>
      <c r="AC28" s="16"/>
      <c r="AD28" s="16"/>
    </row>
    <row r="29" spans="1:37" s="1" customFormat="1" ht="15" customHeight="1">
      <c r="A29" s="9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41"/>
      <c r="P29" s="41"/>
      <c r="Q29" s="41"/>
      <c r="R29" s="41"/>
      <c r="S29" s="38"/>
      <c r="T29" s="38"/>
      <c r="U29" s="38"/>
      <c r="V29" s="16"/>
      <c r="W29" s="16"/>
      <c r="X29" s="16"/>
      <c r="Y29" s="16"/>
      <c r="Z29" s="16"/>
      <c r="AA29" s="16"/>
      <c r="AB29" s="16"/>
      <c r="AC29" s="16"/>
      <c r="AD29" s="16"/>
    </row>
    <row r="30" spans="1:37" s="1" customFormat="1" ht="15" customHeight="1">
      <c r="A30" s="97"/>
      <c r="B30" s="8"/>
      <c r="C30" s="8"/>
      <c r="D30" s="8"/>
      <c r="E30" s="8"/>
      <c r="F30" s="8"/>
      <c r="G30" s="8"/>
      <c r="I30" s="8"/>
      <c r="J30" s="8"/>
      <c r="K30" s="8"/>
      <c r="L30" s="8"/>
      <c r="M30" s="8"/>
      <c r="N30" s="8"/>
      <c r="O30" s="41"/>
      <c r="P30" s="41"/>
      <c r="Q30" s="41"/>
      <c r="R30" s="41"/>
      <c r="S30" s="38"/>
      <c r="T30" s="38"/>
      <c r="U30" s="38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</row>
    <row r="31" spans="1:37" ht="15" customHeight="1">
      <c r="A31" s="97"/>
      <c r="B31" s="8"/>
      <c r="C31" s="8"/>
      <c r="D31" s="8"/>
      <c r="E31" s="8"/>
      <c r="F31" s="8"/>
      <c r="G31" s="8"/>
      <c r="H31" s="9" t="s">
        <v>28</v>
      </c>
      <c r="I31" s="8"/>
      <c r="J31" s="8"/>
      <c r="K31" s="8"/>
      <c r="L31" s="8"/>
      <c r="M31" s="8"/>
      <c r="N31" s="8"/>
      <c r="O31" s="41"/>
      <c r="P31" s="41"/>
      <c r="Q31" s="41"/>
      <c r="R31" s="41"/>
      <c r="S31" s="38"/>
      <c r="T31" s="38"/>
      <c r="U31" s="38"/>
    </row>
    <row r="32" spans="1:37" ht="15" customHeight="1">
      <c r="A32" s="9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41"/>
      <c r="P32" s="41"/>
      <c r="Q32" s="41"/>
      <c r="R32" s="41"/>
      <c r="S32" s="38"/>
      <c r="T32" s="38"/>
      <c r="U32" s="38"/>
      <c r="V32" s="41"/>
      <c r="W32" s="41"/>
    </row>
    <row r="33" spans="1:24" ht="15" customHeight="1">
      <c r="A33" s="9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41"/>
      <c r="P33" s="41"/>
      <c r="Q33" s="41"/>
      <c r="R33" s="41"/>
      <c r="S33" s="40"/>
      <c r="T33" s="40"/>
      <c r="U33" s="40"/>
      <c r="V33" s="41"/>
      <c r="W33" s="41"/>
    </row>
    <row r="34" spans="1:24" ht="15" customHeight="1">
      <c r="A34" s="9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41"/>
      <c r="P34" s="41"/>
      <c r="Q34" s="41"/>
      <c r="R34" s="41"/>
      <c r="S34" s="46"/>
      <c r="T34" s="47"/>
      <c r="U34" s="48"/>
      <c r="V34" s="48"/>
      <c r="W34" s="48"/>
      <c r="X34" s="50" t="s">
        <v>33</v>
      </c>
    </row>
    <row r="35" spans="1:24" ht="15" customHeight="1">
      <c r="A35" s="9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S35" s="103" t="s">
        <v>32</v>
      </c>
      <c r="T35" s="104"/>
      <c r="U35" s="105"/>
      <c r="V35" s="80" t="s">
        <v>31</v>
      </c>
      <c r="W35" s="48"/>
      <c r="X35" s="49" t="s">
        <v>30</v>
      </c>
    </row>
    <row r="36" spans="1:24" ht="15" customHeight="1">
      <c r="A36" s="9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S36" s="106" t="s">
        <v>29</v>
      </c>
      <c r="T36" s="107"/>
      <c r="U36" s="108"/>
      <c r="V36" s="81">
        <v>-7</v>
      </c>
      <c r="W36" s="82"/>
      <c r="X36" s="83" t="s">
        <v>2</v>
      </c>
    </row>
    <row r="37" spans="1:24" ht="15" customHeight="1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S37" s="41"/>
      <c r="T37" s="41"/>
      <c r="U37" s="41"/>
      <c r="V37" s="41"/>
      <c r="W37" s="41"/>
    </row>
    <row r="38" spans="1:24" ht="15" customHeight="1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S38" s="41"/>
      <c r="T38" s="41"/>
      <c r="U38" s="41"/>
      <c r="V38" s="41"/>
      <c r="W38" s="41"/>
    </row>
    <row r="39" spans="1:24" ht="15" customHeight="1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S39" s="41"/>
      <c r="T39" s="41"/>
      <c r="U39" s="41"/>
      <c r="V39" s="41"/>
    </row>
    <row r="40" spans="1:24" ht="15" customHeight="1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S40" s="41"/>
      <c r="T40" s="41"/>
      <c r="U40" s="41"/>
      <c r="V40" s="41"/>
    </row>
    <row r="41" spans="1:24" ht="15" customHeight="1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S41" s="41"/>
      <c r="T41" s="41"/>
      <c r="U41" s="41"/>
      <c r="V41" s="41"/>
    </row>
    <row r="42" spans="1:24" ht="15" customHeight="1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S42" s="41"/>
      <c r="T42" s="41"/>
      <c r="U42" s="41"/>
    </row>
    <row r="43" spans="1:24" ht="15" customHeight="1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24" ht="15" customHeight="1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24" ht="15" customHeight="1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24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24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24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2:14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2:14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2:14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2:14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2:14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2:14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2:14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2:14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2:14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2:14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2:14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2:14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2:14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2:14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2:14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2:14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2:14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</sheetData>
  <mergeCells count="10">
    <mergeCell ref="A1:A36"/>
    <mergeCell ref="B4:C5"/>
    <mergeCell ref="R4:R5"/>
    <mergeCell ref="S35:U35"/>
    <mergeCell ref="S36:U36"/>
    <mergeCell ref="D4:D5"/>
    <mergeCell ref="E4:J4"/>
    <mergeCell ref="K4:L4"/>
    <mergeCell ref="M4:M5"/>
    <mergeCell ref="N4:N5"/>
  </mergeCells>
  <phoneticPr fontId="2"/>
  <printOptions horizontalCentered="1" verticalCentered="1"/>
  <pageMargins left="0.43" right="0.32" top="0.78740157480314965" bottom="0.59055118110236227" header="0" footer="0.27559055118110237"/>
  <pageSetup paperSize="9" scale="99" orientation="landscape" blackAndWhite="1" horizontalDpi="300" r:id="rId1"/>
  <headerFooter alignWithMargins="0">
    <oddHeader>&amp;L
&amp;"ＭＳ ゴシック,標準"&amp;10ｺｱｰ厚測定管理図表（記載例）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>0</cp:revision>
  <cp:lastPrinted>2020-01-08T04:53:57Z</cp:lastPrinted>
  <dcterms:created xsi:type="dcterms:W3CDTF">1601-01-01T00:00:00Z</dcterms:created>
  <dcterms:modified xsi:type="dcterms:W3CDTF">2020-01-08T04:53:59Z</dcterms:modified>
  <cp:category/>
</cp:coreProperties>
</file>