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健康増進課\健康づくり班\021_栄養改善施策の推進に関すること\特定給食施設\目標栄養量算出シート\"/>
    </mc:Choice>
  </mc:AlternateContent>
  <bookViews>
    <workbookView xWindow="240" yWindow="60" windowWidth="15075" windowHeight="7605" activeTab="4"/>
  </bookViews>
  <sheets>
    <sheet name="【設定方法】" sheetId="4" r:id="rId1"/>
    <sheet name="例（個人）1-2 歳 " sheetId="18" r:id="rId2"/>
    <sheet name="例（個人）3-5 歳" sheetId="19" r:id="rId3"/>
    <sheet name="例（集団）3-5 歳 " sheetId="22" r:id="rId4"/>
    <sheet name="1-2 歳 " sheetId="20" r:id="rId5"/>
    <sheet name="3-5 歳" sheetId="21" r:id="rId6"/>
    <sheet name="編集不可" sheetId="3" r:id="rId7"/>
  </sheets>
  <calcPr calcId="162913"/>
</workbook>
</file>

<file path=xl/calcChain.xml><?xml version="1.0" encoding="utf-8"?>
<calcChain xmlns="http://schemas.openxmlformats.org/spreadsheetml/2006/main">
  <c r="J501" i="20" l="1"/>
  <c r="I501" i="20"/>
  <c r="H501" i="20"/>
  <c r="G501" i="20"/>
  <c r="F501" i="20"/>
  <c r="E501" i="20"/>
  <c r="J501" i="18"/>
  <c r="I501" i="18"/>
  <c r="H501" i="18"/>
  <c r="G501" i="18"/>
  <c r="F501" i="18"/>
  <c r="E501" i="18"/>
  <c r="J501" i="22"/>
  <c r="I501" i="22"/>
  <c r="H501" i="22"/>
  <c r="G501" i="22"/>
  <c r="F501" i="22"/>
  <c r="E501" i="22"/>
  <c r="J500" i="22"/>
  <c r="I500" i="22"/>
  <c r="H500" i="22"/>
  <c r="G500" i="22"/>
  <c r="F500" i="22"/>
  <c r="E500" i="22"/>
  <c r="J499" i="22"/>
  <c r="I499" i="22"/>
  <c r="H499" i="22"/>
  <c r="G499" i="22"/>
  <c r="F499" i="22"/>
  <c r="E499" i="22"/>
  <c r="J498" i="22"/>
  <c r="I498" i="22"/>
  <c r="H498" i="22"/>
  <c r="G498" i="22"/>
  <c r="F498" i="22"/>
  <c r="E498" i="22"/>
  <c r="J497" i="22"/>
  <c r="I497" i="22"/>
  <c r="H497" i="22"/>
  <c r="G497" i="22"/>
  <c r="F497" i="22"/>
  <c r="E497" i="22"/>
  <c r="J496" i="22"/>
  <c r="I496" i="22"/>
  <c r="H496" i="22"/>
  <c r="G496" i="22"/>
  <c r="F496" i="22"/>
  <c r="E496" i="22"/>
  <c r="J495" i="22"/>
  <c r="I495" i="22"/>
  <c r="H495" i="22"/>
  <c r="G495" i="22"/>
  <c r="F495" i="22"/>
  <c r="E495" i="22"/>
  <c r="J494" i="22"/>
  <c r="I494" i="22"/>
  <c r="H494" i="22"/>
  <c r="G494" i="22"/>
  <c r="F494" i="22"/>
  <c r="E494" i="22"/>
  <c r="J493" i="22"/>
  <c r="I493" i="22"/>
  <c r="H493" i="22"/>
  <c r="G493" i="22"/>
  <c r="F493" i="22"/>
  <c r="E493" i="22"/>
  <c r="J492" i="22"/>
  <c r="I492" i="22"/>
  <c r="H492" i="22"/>
  <c r="G492" i="22"/>
  <c r="F492" i="22"/>
  <c r="E492" i="22"/>
  <c r="J491" i="22"/>
  <c r="I491" i="22"/>
  <c r="H491" i="22"/>
  <c r="G491" i="22"/>
  <c r="F491" i="22"/>
  <c r="E491" i="22"/>
  <c r="J490" i="22"/>
  <c r="I490" i="22"/>
  <c r="H490" i="22"/>
  <c r="G490" i="22"/>
  <c r="F490" i="22"/>
  <c r="E490" i="22"/>
  <c r="J489" i="22"/>
  <c r="I489" i="22"/>
  <c r="H489" i="22"/>
  <c r="G489" i="22"/>
  <c r="F489" i="22"/>
  <c r="E489" i="22"/>
  <c r="J488" i="22"/>
  <c r="I488" i="22"/>
  <c r="H488" i="22"/>
  <c r="G488" i="22"/>
  <c r="F488" i="22"/>
  <c r="E488" i="22"/>
  <c r="J487" i="22"/>
  <c r="I487" i="22"/>
  <c r="H487" i="22"/>
  <c r="G487" i="22"/>
  <c r="F487" i="22"/>
  <c r="E487" i="22"/>
  <c r="J486" i="22"/>
  <c r="I486" i="22"/>
  <c r="H486" i="22"/>
  <c r="G486" i="22"/>
  <c r="F486" i="22"/>
  <c r="E486" i="22"/>
  <c r="J485" i="22"/>
  <c r="I485" i="22"/>
  <c r="H485" i="22"/>
  <c r="G485" i="22"/>
  <c r="F485" i="22"/>
  <c r="E485" i="22"/>
  <c r="J484" i="22"/>
  <c r="I484" i="22"/>
  <c r="H484" i="22"/>
  <c r="G484" i="22"/>
  <c r="F484" i="22"/>
  <c r="E484" i="22"/>
  <c r="J483" i="22"/>
  <c r="I483" i="22"/>
  <c r="H483" i="22"/>
  <c r="G483" i="22"/>
  <c r="F483" i="22"/>
  <c r="E483" i="22"/>
  <c r="J482" i="22"/>
  <c r="I482" i="22"/>
  <c r="H482" i="22"/>
  <c r="G482" i="22"/>
  <c r="F482" i="22"/>
  <c r="E482" i="22"/>
  <c r="J481" i="22"/>
  <c r="I481" i="22"/>
  <c r="H481" i="22"/>
  <c r="G481" i="22"/>
  <c r="F481" i="22"/>
  <c r="E481" i="22"/>
  <c r="J480" i="22"/>
  <c r="I480" i="22"/>
  <c r="H480" i="22"/>
  <c r="G480" i="22"/>
  <c r="F480" i="22"/>
  <c r="E480" i="22"/>
  <c r="J479" i="22"/>
  <c r="I479" i="22"/>
  <c r="H479" i="22"/>
  <c r="G479" i="22"/>
  <c r="F479" i="22"/>
  <c r="E479" i="22"/>
  <c r="J478" i="22"/>
  <c r="I478" i="22"/>
  <c r="H478" i="22"/>
  <c r="G478" i="22"/>
  <c r="F478" i="22"/>
  <c r="E478" i="22"/>
  <c r="J477" i="22"/>
  <c r="I477" i="22"/>
  <c r="H477" i="22"/>
  <c r="G477" i="22"/>
  <c r="F477" i="22"/>
  <c r="E477" i="22"/>
  <c r="J476" i="22"/>
  <c r="I476" i="22"/>
  <c r="H476" i="22"/>
  <c r="G476" i="22"/>
  <c r="F476" i="22"/>
  <c r="E476" i="22"/>
  <c r="J475" i="22"/>
  <c r="I475" i="22"/>
  <c r="H475" i="22"/>
  <c r="G475" i="22"/>
  <c r="F475" i="22"/>
  <c r="E475" i="22"/>
  <c r="J474" i="22"/>
  <c r="I474" i="22"/>
  <c r="H474" i="22"/>
  <c r="G474" i="22"/>
  <c r="F474" i="22"/>
  <c r="E474" i="22"/>
  <c r="J473" i="22"/>
  <c r="I473" i="22"/>
  <c r="H473" i="22"/>
  <c r="G473" i="22"/>
  <c r="F473" i="22"/>
  <c r="E473" i="22"/>
  <c r="J472" i="22"/>
  <c r="I472" i="22"/>
  <c r="H472" i="22"/>
  <c r="G472" i="22"/>
  <c r="F472" i="22"/>
  <c r="E472" i="22"/>
  <c r="J471" i="22"/>
  <c r="I471" i="22"/>
  <c r="H471" i="22"/>
  <c r="G471" i="22"/>
  <c r="F471" i="22"/>
  <c r="E471" i="22"/>
  <c r="J470" i="22"/>
  <c r="I470" i="22"/>
  <c r="H470" i="22"/>
  <c r="G470" i="22"/>
  <c r="F470" i="22"/>
  <c r="E470" i="22"/>
  <c r="J469" i="22"/>
  <c r="I469" i="22"/>
  <c r="H469" i="22"/>
  <c r="G469" i="22"/>
  <c r="F469" i="22"/>
  <c r="E469" i="22"/>
  <c r="J468" i="22"/>
  <c r="I468" i="22"/>
  <c r="H468" i="22"/>
  <c r="G468" i="22"/>
  <c r="F468" i="22"/>
  <c r="E468" i="22"/>
  <c r="J467" i="22"/>
  <c r="I467" i="22"/>
  <c r="H467" i="22"/>
  <c r="G467" i="22"/>
  <c r="F467" i="22"/>
  <c r="E467" i="22"/>
  <c r="J466" i="22"/>
  <c r="I466" i="22"/>
  <c r="H466" i="22"/>
  <c r="G466" i="22"/>
  <c r="F466" i="22"/>
  <c r="E466" i="22"/>
  <c r="J465" i="22"/>
  <c r="I465" i="22"/>
  <c r="H465" i="22"/>
  <c r="G465" i="22"/>
  <c r="F465" i="22"/>
  <c r="E465" i="22"/>
  <c r="J464" i="22"/>
  <c r="I464" i="22"/>
  <c r="H464" i="22"/>
  <c r="G464" i="22"/>
  <c r="F464" i="22"/>
  <c r="E464" i="22"/>
  <c r="J463" i="22"/>
  <c r="I463" i="22"/>
  <c r="H463" i="22"/>
  <c r="G463" i="22"/>
  <c r="F463" i="22"/>
  <c r="E463" i="22"/>
  <c r="J462" i="22"/>
  <c r="I462" i="22"/>
  <c r="H462" i="22"/>
  <c r="G462" i="22"/>
  <c r="F462" i="22"/>
  <c r="E462" i="22"/>
  <c r="J461" i="22"/>
  <c r="I461" i="22"/>
  <c r="H461" i="22"/>
  <c r="G461" i="22"/>
  <c r="F461" i="22"/>
  <c r="E461" i="22"/>
  <c r="J460" i="22"/>
  <c r="I460" i="22"/>
  <c r="H460" i="22"/>
  <c r="G460" i="22"/>
  <c r="F460" i="22"/>
  <c r="E460" i="22"/>
  <c r="J459" i="22"/>
  <c r="I459" i="22"/>
  <c r="H459" i="22"/>
  <c r="G459" i="22"/>
  <c r="F459" i="22"/>
  <c r="E459" i="22"/>
  <c r="J458" i="22"/>
  <c r="I458" i="22"/>
  <c r="H458" i="22"/>
  <c r="G458" i="22"/>
  <c r="F458" i="22"/>
  <c r="E458" i="22"/>
  <c r="J457" i="22"/>
  <c r="I457" i="22"/>
  <c r="H457" i="22"/>
  <c r="G457" i="22"/>
  <c r="F457" i="22"/>
  <c r="E457" i="22"/>
  <c r="J456" i="22"/>
  <c r="I456" i="22"/>
  <c r="H456" i="22"/>
  <c r="G456" i="22"/>
  <c r="F456" i="22"/>
  <c r="E456" i="22"/>
  <c r="J455" i="22"/>
  <c r="I455" i="22"/>
  <c r="H455" i="22"/>
  <c r="G455" i="22"/>
  <c r="F455" i="22"/>
  <c r="E455" i="22"/>
  <c r="J454" i="22"/>
  <c r="I454" i="22"/>
  <c r="H454" i="22"/>
  <c r="G454" i="22"/>
  <c r="F454" i="22"/>
  <c r="E454" i="22"/>
  <c r="J453" i="22"/>
  <c r="I453" i="22"/>
  <c r="H453" i="22"/>
  <c r="G453" i="22"/>
  <c r="F453" i="22"/>
  <c r="E453" i="22"/>
  <c r="J452" i="22"/>
  <c r="I452" i="22"/>
  <c r="H452" i="22"/>
  <c r="G452" i="22"/>
  <c r="F452" i="22"/>
  <c r="E452" i="22"/>
  <c r="J451" i="22"/>
  <c r="I451" i="22"/>
  <c r="H451" i="22"/>
  <c r="G451" i="22"/>
  <c r="F451" i="22"/>
  <c r="E451" i="22"/>
  <c r="J450" i="22"/>
  <c r="I450" i="22"/>
  <c r="H450" i="22"/>
  <c r="G450" i="22"/>
  <c r="F450" i="22"/>
  <c r="E450" i="22"/>
  <c r="J449" i="22"/>
  <c r="I449" i="22"/>
  <c r="H449" i="22"/>
  <c r="G449" i="22"/>
  <c r="F449" i="22"/>
  <c r="E449" i="22"/>
  <c r="J448" i="22"/>
  <c r="I448" i="22"/>
  <c r="H448" i="22"/>
  <c r="G448" i="22"/>
  <c r="F448" i="22"/>
  <c r="E448" i="22"/>
  <c r="J447" i="22"/>
  <c r="I447" i="22"/>
  <c r="H447" i="22"/>
  <c r="G447" i="22"/>
  <c r="F447" i="22"/>
  <c r="E447" i="22"/>
  <c r="J446" i="22"/>
  <c r="I446" i="22"/>
  <c r="H446" i="22"/>
  <c r="G446" i="22"/>
  <c r="F446" i="22"/>
  <c r="E446" i="22"/>
  <c r="J445" i="22"/>
  <c r="I445" i="22"/>
  <c r="H445" i="22"/>
  <c r="G445" i="22"/>
  <c r="F445" i="22"/>
  <c r="E445" i="22"/>
  <c r="J444" i="22"/>
  <c r="I444" i="22"/>
  <c r="H444" i="22"/>
  <c r="G444" i="22"/>
  <c r="F444" i="22"/>
  <c r="E444" i="22"/>
  <c r="J443" i="22"/>
  <c r="I443" i="22"/>
  <c r="H443" i="22"/>
  <c r="G443" i="22"/>
  <c r="F443" i="22"/>
  <c r="E443" i="22"/>
  <c r="J442" i="22"/>
  <c r="I442" i="22"/>
  <c r="H442" i="22"/>
  <c r="G442" i="22"/>
  <c r="F442" i="22"/>
  <c r="E442" i="22"/>
  <c r="J441" i="22"/>
  <c r="I441" i="22"/>
  <c r="H441" i="22"/>
  <c r="G441" i="22"/>
  <c r="F441" i="22"/>
  <c r="E441" i="22"/>
  <c r="J440" i="22"/>
  <c r="I440" i="22"/>
  <c r="H440" i="22"/>
  <c r="G440" i="22"/>
  <c r="F440" i="22"/>
  <c r="E440" i="22"/>
  <c r="J439" i="22"/>
  <c r="I439" i="22"/>
  <c r="H439" i="22"/>
  <c r="G439" i="22"/>
  <c r="F439" i="22"/>
  <c r="E439" i="22"/>
  <c r="J438" i="22"/>
  <c r="I438" i="22"/>
  <c r="H438" i="22"/>
  <c r="G438" i="22"/>
  <c r="F438" i="22"/>
  <c r="E438" i="22"/>
  <c r="J437" i="22"/>
  <c r="I437" i="22"/>
  <c r="H437" i="22"/>
  <c r="G437" i="22"/>
  <c r="F437" i="22"/>
  <c r="E437" i="22"/>
  <c r="J436" i="22"/>
  <c r="I436" i="22"/>
  <c r="H436" i="22"/>
  <c r="G436" i="22"/>
  <c r="F436" i="22"/>
  <c r="E436" i="22"/>
  <c r="J435" i="22"/>
  <c r="I435" i="22"/>
  <c r="H435" i="22"/>
  <c r="G435" i="22"/>
  <c r="F435" i="22"/>
  <c r="E435" i="22"/>
  <c r="J434" i="22"/>
  <c r="I434" i="22"/>
  <c r="H434" i="22"/>
  <c r="G434" i="22"/>
  <c r="F434" i="22"/>
  <c r="E434" i="22"/>
  <c r="J433" i="22"/>
  <c r="I433" i="22"/>
  <c r="H433" i="22"/>
  <c r="G433" i="22"/>
  <c r="F433" i="22"/>
  <c r="E433" i="22"/>
  <c r="J432" i="22"/>
  <c r="I432" i="22"/>
  <c r="H432" i="22"/>
  <c r="G432" i="22"/>
  <c r="F432" i="22"/>
  <c r="E432" i="22"/>
  <c r="J431" i="22"/>
  <c r="I431" i="22"/>
  <c r="H431" i="22"/>
  <c r="G431" i="22"/>
  <c r="F431" i="22"/>
  <c r="E431" i="22"/>
  <c r="J430" i="22"/>
  <c r="I430" i="22"/>
  <c r="H430" i="22"/>
  <c r="G430" i="22"/>
  <c r="F430" i="22"/>
  <c r="E430" i="22"/>
  <c r="J429" i="22"/>
  <c r="I429" i="22"/>
  <c r="H429" i="22"/>
  <c r="G429" i="22"/>
  <c r="F429" i="22"/>
  <c r="E429" i="22"/>
  <c r="J428" i="22"/>
  <c r="I428" i="22"/>
  <c r="H428" i="22"/>
  <c r="G428" i="22"/>
  <c r="F428" i="22"/>
  <c r="E428" i="22"/>
  <c r="J427" i="22"/>
  <c r="I427" i="22"/>
  <c r="H427" i="22"/>
  <c r="G427" i="22"/>
  <c r="F427" i="22"/>
  <c r="E427" i="22"/>
  <c r="J426" i="22"/>
  <c r="I426" i="22"/>
  <c r="H426" i="22"/>
  <c r="G426" i="22"/>
  <c r="F426" i="22"/>
  <c r="E426" i="22"/>
  <c r="J425" i="22"/>
  <c r="I425" i="22"/>
  <c r="H425" i="22"/>
  <c r="G425" i="22"/>
  <c r="F425" i="22"/>
  <c r="E425" i="22"/>
  <c r="J424" i="22"/>
  <c r="I424" i="22"/>
  <c r="H424" i="22"/>
  <c r="G424" i="22"/>
  <c r="F424" i="22"/>
  <c r="E424" i="22"/>
  <c r="J423" i="22"/>
  <c r="I423" i="22"/>
  <c r="H423" i="22"/>
  <c r="G423" i="22"/>
  <c r="F423" i="22"/>
  <c r="E423" i="22"/>
  <c r="J422" i="22"/>
  <c r="I422" i="22"/>
  <c r="H422" i="22"/>
  <c r="G422" i="22"/>
  <c r="F422" i="22"/>
  <c r="E422" i="22"/>
  <c r="J421" i="22"/>
  <c r="I421" i="22"/>
  <c r="H421" i="22"/>
  <c r="G421" i="22"/>
  <c r="F421" i="22"/>
  <c r="E421" i="22"/>
  <c r="J420" i="22"/>
  <c r="I420" i="22"/>
  <c r="H420" i="22"/>
  <c r="G420" i="22"/>
  <c r="F420" i="22"/>
  <c r="E420" i="22"/>
  <c r="J419" i="22"/>
  <c r="I419" i="22"/>
  <c r="H419" i="22"/>
  <c r="G419" i="22"/>
  <c r="F419" i="22"/>
  <c r="E419" i="22"/>
  <c r="J418" i="22"/>
  <c r="I418" i="22"/>
  <c r="H418" i="22"/>
  <c r="G418" i="22"/>
  <c r="F418" i="22"/>
  <c r="E418" i="22"/>
  <c r="J417" i="22"/>
  <c r="I417" i="22"/>
  <c r="H417" i="22"/>
  <c r="G417" i="22"/>
  <c r="F417" i="22"/>
  <c r="E417" i="22"/>
  <c r="J416" i="22"/>
  <c r="I416" i="22"/>
  <c r="H416" i="22"/>
  <c r="G416" i="22"/>
  <c r="F416" i="22"/>
  <c r="E416" i="22"/>
  <c r="J415" i="22"/>
  <c r="I415" i="22"/>
  <c r="H415" i="22"/>
  <c r="G415" i="22"/>
  <c r="F415" i="22"/>
  <c r="E415" i="22"/>
  <c r="J414" i="22"/>
  <c r="I414" i="22"/>
  <c r="H414" i="22"/>
  <c r="G414" i="22"/>
  <c r="F414" i="22"/>
  <c r="E414" i="22"/>
  <c r="J413" i="22"/>
  <c r="I413" i="22"/>
  <c r="H413" i="22"/>
  <c r="G413" i="22"/>
  <c r="F413" i="22"/>
  <c r="E413" i="22"/>
  <c r="J412" i="22"/>
  <c r="I412" i="22"/>
  <c r="H412" i="22"/>
  <c r="G412" i="22"/>
  <c r="F412" i="22"/>
  <c r="E412" i="22"/>
  <c r="J411" i="22"/>
  <c r="I411" i="22"/>
  <c r="H411" i="22"/>
  <c r="G411" i="22"/>
  <c r="F411" i="22"/>
  <c r="E411" i="22"/>
  <c r="J410" i="22"/>
  <c r="I410" i="22"/>
  <c r="H410" i="22"/>
  <c r="G410" i="22"/>
  <c r="F410" i="22"/>
  <c r="E410" i="22"/>
  <c r="J409" i="22"/>
  <c r="I409" i="22"/>
  <c r="H409" i="22"/>
  <c r="G409" i="22"/>
  <c r="F409" i="22"/>
  <c r="E409" i="22"/>
  <c r="J408" i="22"/>
  <c r="I408" i="22"/>
  <c r="H408" i="22"/>
  <c r="G408" i="22"/>
  <c r="F408" i="22"/>
  <c r="E408" i="22"/>
  <c r="J407" i="22"/>
  <c r="I407" i="22"/>
  <c r="H407" i="22"/>
  <c r="G407" i="22"/>
  <c r="F407" i="22"/>
  <c r="E407" i="22"/>
  <c r="J406" i="22"/>
  <c r="I406" i="22"/>
  <c r="H406" i="22"/>
  <c r="G406" i="22"/>
  <c r="F406" i="22"/>
  <c r="E406" i="22"/>
  <c r="J405" i="22"/>
  <c r="I405" i="22"/>
  <c r="H405" i="22"/>
  <c r="G405" i="22"/>
  <c r="F405" i="22"/>
  <c r="E405" i="22"/>
  <c r="J404" i="22"/>
  <c r="I404" i="22"/>
  <c r="H404" i="22"/>
  <c r="G404" i="22"/>
  <c r="F404" i="22"/>
  <c r="E404" i="22"/>
  <c r="J403" i="22"/>
  <c r="I403" i="22"/>
  <c r="H403" i="22"/>
  <c r="G403" i="22"/>
  <c r="F403" i="22"/>
  <c r="E403" i="22"/>
  <c r="J402" i="22"/>
  <c r="I402" i="22"/>
  <c r="H402" i="22"/>
  <c r="G402" i="22"/>
  <c r="F402" i="22"/>
  <c r="E402" i="22"/>
  <c r="J401" i="22"/>
  <c r="I401" i="22"/>
  <c r="H401" i="22"/>
  <c r="G401" i="22"/>
  <c r="F401" i="22"/>
  <c r="E401" i="22"/>
  <c r="J400" i="22"/>
  <c r="I400" i="22"/>
  <c r="H400" i="22"/>
  <c r="G400" i="22"/>
  <c r="F400" i="22"/>
  <c r="E400" i="22"/>
  <c r="J399" i="22"/>
  <c r="I399" i="22"/>
  <c r="H399" i="22"/>
  <c r="G399" i="22"/>
  <c r="F399" i="22"/>
  <c r="E399" i="22"/>
  <c r="J398" i="22"/>
  <c r="I398" i="22"/>
  <c r="H398" i="22"/>
  <c r="G398" i="22"/>
  <c r="F398" i="22"/>
  <c r="E398" i="22"/>
  <c r="J397" i="22"/>
  <c r="I397" i="22"/>
  <c r="H397" i="22"/>
  <c r="G397" i="22"/>
  <c r="F397" i="22"/>
  <c r="E397" i="22"/>
  <c r="J396" i="22"/>
  <c r="I396" i="22"/>
  <c r="H396" i="22"/>
  <c r="G396" i="22"/>
  <c r="F396" i="22"/>
  <c r="E396" i="22"/>
  <c r="J395" i="22"/>
  <c r="I395" i="22"/>
  <c r="H395" i="22"/>
  <c r="G395" i="22"/>
  <c r="F395" i="22"/>
  <c r="E395" i="22"/>
  <c r="J394" i="22"/>
  <c r="I394" i="22"/>
  <c r="H394" i="22"/>
  <c r="G394" i="22"/>
  <c r="F394" i="22"/>
  <c r="E394" i="22"/>
  <c r="J393" i="22"/>
  <c r="I393" i="22"/>
  <c r="H393" i="22"/>
  <c r="G393" i="22"/>
  <c r="F393" i="22"/>
  <c r="E393" i="22"/>
  <c r="J392" i="22"/>
  <c r="I392" i="22"/>
  <c r="H392" i="22"/>
  <c r="G392" i="22"/>
  <c r="F392" i="22"/>
  <c r="E392" i="22"/>
  <c r="J391" i="22"/>
  <c r="I391" i="22"/>
  <c r="H391" i="22"/>
  <c r="G391" i="22"/>
  <c r="F391" i="22"/>
  <c r="E391" i="22"/>
  <c r="J390" i="22"/>
  <c r="I390" i="22"/>
  <c r="H390" i="22"/>
  <c r="G390" i="22"/>
  <c r="F390" i="22"/>
  <c r="E390" i="22"/>
  <c r="J389" i="22"/>
  <c r="I389" i="22"/>
  <c r="H389" i="22"/>
  <c r="G389" i="22"/>
  <c r="F389" i="22"/>
  <c r="E389" i="22"/>
  <c r="J388" i="22"/>
  <c r="I388" i="22"/>
  <c r="H388" i="22"/>
  <c r="G388" i="22"/>
  <c r="F388" i="22"/>
  <c r="E388" i="22"/>
  <c r="J387" i="22"/>
  <c r="I387" i="22"/>
  <c r="H387" i="22"/>
  <c r="G387" i="22"/>
  <c r="F387" i="22"/>
  <c r="E387" i="22"/>
  <c r="J386" i="22"/>
  <c r="I386" i="22"/>
  <c r="H386" i="22"/>
  <c r="G386" i="22"/>
  <c r="F386" i="22"/>
  <c r="E386" i="22"/>
  <c r="J385" i="22"/>
  <c r="I385" i="22"/>
  <c r="H385" i="22"/>
  <c r="G385" i="22"/>
  <c r="F385" i="22"/>
  <c r="E385" i="22"/>
  <c r="J384" i="22"/>
  <c r="I384" i="22"/>
  <c r="H384" i="22"/>
  <c r="G384" i="22"/>
  <c r="F384" i="22"/>
  <c r="E384" i="22"/>
  <c r="J383" i="22"/>
  <c r="I383" i="22"/>
  <c r="H383" i="22"/>
  <c r="G383" i="22"/>
  <c r="F383" i="22"/>
  <c r="E383" i="22"/>
  <c r="J382" i="22"/>
  <c r="I382" i="22"/>
  <c r="H382" i="22"/>
  <c r="G382" i="22"/>
  <c r="F382" i="22"/>
  <c r="E382" i="22"/>
  <c r="J381" i="22"/>
  <c r="I381" i="22"/>
  <c r="H381" i="22"/>
  <c r="G381" i="22"/>
  <c r="F381" i="22"/>
  <c r="E381" i="22"/>
  <c r="J380" i="22"/>
  <c r="I380" i="22"/>
  <c r="H380" i="22"/>
  <c r="G380" i="22"/>
  <c r="F380" i="22"/>
  <c r="E380" i="22"/>
  <c r="J379" i="22"/>
  <c r="I379" i="22"/>
  <c r="H379" i="22"/>
  <c r="G379" i="22"/>
  <c r="F379" i="22"/>
  <c r="E379" i="22"/>
  <c r="J378" i="22"/>
  <c r="I378" i="22"/>
  <c r="H378" i="22"/>
  <c r="G378" i="22"/>
  <c r="F378" i="22"/>
  <c r="E378" i="22"/>
  <c r="J377" i="22"/>
  <c r="I377" i="22"/>
  <c r="H377" i="22"/>
  <c r="G377" i="22"/>
  <c r="F377" i="22"/>
  <c r="E377" i="22"/>
  <c r="J376" i="22"/>
  <c r="I376" i="22"/>
  <c r="H376" i="22"/>
  <c r="G376" i="22"/>
  <c r="F376" i="22"/>
  <c r="E376" i="22"/>
  <c r="J375" i="22"/>
  <c r="I375" i="22"/>
  <c r="H375" i="22"/>
  <c r="G375" i="22"/>
  <c r="F375" i="22"/>
  <c r="E375" i="22"/>
  <c r="J374" i="22"/>
  <c r="I374" i="22"/>
  <c r="H374" i="22"/>
  <c r="G374" i="22"/>
  <c r="F374" i="22"/>
  <c r="E374" i="22"/>
  <c r="J373" i="22"/>
  <c r="I373" i="22"/>
  <c r="H373" i="22"/>
  <c r="G373" i="22"/>
  <c r="F373" i="22"/>
  <c r="E373" i="22"/>
  <c r="J372" i="22"/>
  <c r="I372" i="22"/>
  <c r="H372" i="22"/>
  <c r="G372" i="22"/>
  <c r="F372" i="22"/>
  <c r="E372" i="22"/>
  <c r="J371" i="22"/>
  <c r="I371" i="22"/>
  <c r="H371" i="22"/>
  <c r="G371" i="22"/>
  <c r="F371" i="22"/>
  <c r="E371" i="22"/>
  <c r="J370" i="22"/>
  <c r="I370" i="22"/>
  <c r="H370" i="22"/>
  <c r="G370" i="22"/>
  <c r="F370" i="22"/>
  <c r="E370" i="22"/>
  <c r="J369" i="22"/>
  <c r="I369" i="22"/>
  <c r="H369" i="22"/>
  <c r="G369" i="22"/>
  <c r="F369" i="22"/>
  <c r="E369" i="22"/>
  <c r="J368" i="22"/>
  <c r="I368" i="22"/>
  <c r="H368" i="22"/>
  <c r="G368" i="22"/>
  <c r="F368" i="22"/>
  <c r="E368" i="22"/>
  <c r="J367" i="22"/>
  <c r="I367" i="22"/>
  <c r="H367" i="22"/>
  <c r="G367" i="22"/>
  <c r="F367" i="22"/>
  <c r="E367" i="22"/>
  <c r="J366" i="22"/>
  <c r="I366" i="22"/>
  <c r="H366" i="22"/>
  <c r="G366" i="22"/>
  <c r="F366" i="22"/>
  <c r="E366" i="22"/>
  <c r="J365" i="22"/>
  <c r="I365" i="22"/>
  <c r="H365" i="22"/>
  <c r="G365" i="22"/>
  <c r="F365" i="22"/>
  <c r="E365" i="22"/>
  <c r="J364" i="22"/>
  <c r="I364" i="22"/>
  <c r="H364" i="22"/>
  <c r="G364" i="22"/>
  <c r="F364" i="22"/>
  <c r="E364" i="22"/>
  <c r="J363" i="22"/>
  <c r="I363" i="22"/>
  <c r="H363" i="22"/>
  <c r="G363" i="22"/>
  <c r="F363" i="22"/>
  <c r="E363" i="22"/>
  <c r="J362" i="22"/>
  <c r="I362" i="22"/>
  <c r="H362" i="22"/>
  <c r="G362" i="22"/>
  <c r="F362" i="22"/>
  <c r="E362" i="22"/>
  <c r="J361" i="22"/>
  <c r="I361" i="22"/>
  <c r="H361" i="22"/>
  <c r="G361" i="22"/>
  <c r="F361" i="22"/>
  <c r="E361" i="22"/>
  <c r="J360" i="22"/>
  <c r="I360" i="22"/>
  <c r="H360" i="22"/>
  <c r="G360" i="22"/>
  <c r="F360" i="22"/>
  <c r="E360" i="22"/>
  <c r="J359" i="22"/>
  <c r="I359" i="22"/>
  <c r="H359" i="22"/>
  <c r="G359" i="22"/>
  <c r="F359" i="22"/>
  <c r="E359" i="22"/>
  <c r="J358" i="22"/>
  <c r="I358" i="22"/>
  <c r="H358" i="22"/>
  <c r="G358" i="22"/>
  <c r="F358" i="22"/>
  <c r="E358" i="22"/>
  <c r="J357" i="22"/>
  <c r="I357" i="22"/>
  <c r="H357" i="22"/>
  <c r="G357" i="22"/>
  <c r="F357" i="22"/>
  <c r="E357" i="22"/>
  <c r="J356" i="22"/>
  <c r="I356" i="22"/>
  <c r="H356" i="22"/>
  <c r="G356" i="22"/>
  <c r="F356" i="22"/>
  <c r="E356" i="22"/>
  <c r="J355" i="22"/>
  <c r="I355" i="22"/>
  <c r="H355" i="22"/>
  <c r="G355" i="22"/>
  <c r="F355" i="22"/>
  <c r="E355" i="22"/>
  <c r="J354" i="22"/>
  <c r="I354" i="22"/>
  <c r="H354" i="22"/>
  <c r="G354" i="22"/>
  <c r="F354" i="22"/>
  <c r="E354" i="22"/>
  <c r="J353" i="22"/>
  <c r="I353" i="22"/>
  <c r="H353" i="22"/>
  <c r="G353" i="22"/>
  <c r="F353" i="22"/>
  <c r="E353" i="22"/>
  <c r="J352" i="22"/>
  <c r="I352" i="22"/>
  <c r="H352" i="22"/>
  <c r="G352" i="22"/>
  <c r="F352" i="22"/>
  <c r="E352" i="22"/>
  <c r="J351" i="22"/>
  <c r="I351" i="22"/>
  <c r="H351" i="22"/>
  <c r="G351" i="22"/>
  <c r="F351" i="22"/>
  <c r="E351" i="22"/>
  <c r="J350" i="22"/>
  <c r="I350" i="22"/>
  <c r="H350" i="22"/>
  <c r="G350" i="22"/>
  <c r="F350" i="22"/>
  <c r="E350" i="22"/>
  <c r="J349" i="22"/>
  <c r="I349" i="22"/>
  <c r="H349" i="22"/>
  <c r="G349" i="22"/>
  <c r="F349" i="22"/>
  <c r="E349" i="22"/>
  <c r="J348" i="22"/>
  <c r="I348" i="22"/>
  <c r="H348" i="22"/>
  <c r="G348" i="22"/>
  <c r="F348" i="22"/>
  <c r="E348" i="22"/>
  <c r="J347" i="22"/>
  <c r="I347" i="22"/>
  <c r="H347" i="22"/>
  <c r="G347" i="22"/>
  <c r="F347" i="22"/>
  <c r="E347" i="22"/>
  <c r="J346" i="22"/>
  <c r="I346" i="22"/>
  <c r="H346" i="22"/>
  <c r="G346" i="22"/>
  <c r="F346" i="22"/>
  <c r="E346" i="22"/>
  <c r="J345" i="22"/>
  <c r="I345" i="22"/>
  <c r="H345" i="22"/>
  <c r="G345" i="22"/>
  <c r="F345" i="22"/>
  <c r="E345" i="22"/>
  <c r="J344" i="22"/>
  <c r="I344" i="22"/>
  <c r="H344" i="22"/>
  <c r="G344" i="22"/>
  <c r="F344" i="22"/>
  <c r="E344" i="22"/>
  <c r="J343" i="22"/>
  <c r="I343" i="22"/>
  <c r="H343" i="22"/>
  <c r="G343" i="22"/>
  <c r="F343" i="22"/>
  <c r="E343" i="22"/>
  <c r="J342" i="22"/>
  <c r="I342" i="22"/>
  <c r="H342" i="22"/>
  <c r="G342" i="22"/>
  <c r="F342" i="22"/>
  <c r="E342" i="22"/>
  <c r="J341" i="22"/>
  <c r="I341" i="22"/>
  <c r="H341" i="22"/>
  <c r="G341" i="22"/>
  <c r="F341" i="22"/>
  <c r="E341" i="22"/>
  <c r="J340" i="22"/>
  <c r="I340" i="22"/>
  <c r="H340" i="22"/>
  <c r="G340" i="22"/>
  <c r="F340" i="22"/>
  <c r="E340" i="22"/>
  <c r="J339" i="22"/>
  <c r="I339" i="22"/>
  <c r="H339" i="22"/>
  <c r="G339" i="22"/>
  <c r="F339" i="22"/>
  <c r="E339" i="22"/>
  <c r="J338" i="22"/>
  <c r="I338" i="22"/>
  <c r="H338" i="22"/>
  <c r="G338" i="22"/>
  <c r="F338" i="22"/>
  <c r="E338" i="22"/>
  <c r="J337" i="22"/>
  <c r="I337" i="22"/>
  <c r="H337" i="22"/>
  <c r="G337" i="22"/>
  <c r="F337" i="22"/>
  <c r="E337" i="22"/>
  <c r="J336" i="22"/>
  <c r="I336" i="22"/>
  <c r="H336" i="22"/>
  <c r="G336" i="22"/>
  <c r="F336" i="22"/>
  <c r="E336" i="22"/>
  <c r="J335" i="22"/>
  <c r="I335" i="22"/>
  <c r="H335" i="22"/>
  <c r="G335" i="22"/>
  <c r="F335" i="22"/>
  <c r="E335" i="22"/>
  <c r="J334" i="22"/>
  <c r="I334" i="22"/>
  <c r="H334" i="22"/>
  <c r="G334" i="22"/>
  <c r="F334" i="22"/>
  <c r="E334" i="22"/>
  <c r="J333" i="22"/>
  <c r="I333" i="22"/>
  <c r="H333" i="22"/>
  <c r="G333" i="22"/>
  <c r="F333" i="22"/>
  <c r="E333" i="22"/>
  <c r="J332" i="22"/>
  <c r="I332" i="22"/>
  <c r="H332" i="22"/>
  <c r="G332" i="22"/>
  <c r="F332" i="22"/>
  <c r="E332" i="22"/>
  <c r="J331" i="22"/>
  <c r="I331" i="22"/>
  <c r="H331" i="22"/>
  <c r="G331" i="22"/>
  <c r="F331" i="22"/>
  <c r="E331" i="22"/>
  <c r="J330" i="22"/>
  <c r="I330" i="22"/>
  <c r="H330" i="22"/>
  <c r="G330" i="22"/>
  <c r="F330" i="22"/>
  <c r="E330" i="22"/>
  <c r="J329" i="22"/>
  <c r="I329" i="22"/>
  <c r="H329" i="22"/>
  <c r="G329" i="22"/>
  <c r="F329" i="22"/>
  <c r="E329" i="22"/>
  <c r="J328" i="22"/>
  <c r="I328" i="22"/>
  <c r="H328" i="22"/>
  <c r="G328" i="22"/>
  <c r="F328" i="22"/>
  <c r="E328" i="22"/>
  <c r="J327" i="22"/>
  <c r="I327" i="22"/>
  <c r="H327" i="22"/>
  <c r="G327" i="22"/>
  <c r="F327" i="22"/>
  <c r="E327" i="22"/>
  <c r="J326" i="22"/>
  <c r="I326" i="22"/>
  <c r="H326" i="22"/>
  <c r="G326" i="22"/>
  <c r="F326" i="22"/>
  <c r="E326" i="22"/>
  <c r="J325" i="22"/>
  <c r="I325" i="22"/>
  <c r="H325" i="22"/>
  <c r="G325" i="22"/>
  <c r="F325" i="22"/>
  <c r="E325" i="22"/>
  <c r="J324" i="22"/>
  <c r="I324" i="22"/>
  <c r="H324" i="22"/>
  <c r="G324" i="22"/>
  <c r="F324" i="22"/>
  <c r="E324" i="22"/>
  <c r="J323" i="22"/>
  <c r="I323" i="22"/>
  <c r="H323" i="22"/>
  <c r="G323" i="22"/>
  <c r="F323" i="22"/>
  <c r="E323" i="22"/>
  <c r="J322" i="22"/>
  <c r="I322" i="22"/>
  <c r="H322" i="22"/>
  <c r="G322" i="22"/>
  <c r="F322" i="22"/>
  <c r="E322" i="22"/>
  <c r="J321" i="22"/>
  <c r="I321" i="22"/>
  <c r="H321" i="22"/>
  <c r="G321" i="22"/>
  <c r="F321" i="22"/>
  <c r="E321" i="22"/>
  <c r="J320" i="22"/>
  <c r="I320" i="22"/>
  <c r="H320" i="22"/>
  <c r="G320" i="22"/>
  <c r="F320" i="22"/>
  <c r="E320" i="22"/>
  <c r="J319" i="22"/>
  <c r="I319" i="22"/>
  <c r="H319" i="22"/>
  <c r="G319" i="22"/>
  <c r="F319" i="22"/>
  <c r="E319" i="22"/>
  <c r="J318" i="22"/>
  <c r="I318" i="22"/>
  <c r="H318" i="22"/>
  <c r="G318" i="22"/>
  <c r="F318" i="22"/>
  <c r="E318" i="22"/>
  <c r="J317" i="22"/>
  <c r="I317" i="22"/>
  <c r="H317" i="22"/>
  <c r="G317" i="22"/>
  <c r="F317" i="22"/>
  <c r="E317" i="22"/>
  <c r="J316" i="22"/>
  <c r="I316" i="22"/>
  <c r="H316" i="22"/>
  <c r="G316" i="22"/>
  <c r="F316" i="22"/>
  <c r="E316" i="22"/>
  <c r="J315" i="22"/>
  <c r="I315" i="22"/>
  <c r="H315" i="22"/>
  <c r="G315" i="22"/>
  <c r="F315" i="22"/>
  <c r="E315" i="22"/>
  <c r="J314" i="22"/>
  <c r="I314" i="22"/>
  <c r="H314" i="22"/>
  <c r="G314" i="22"/>
  <c r="F314" i="22"/>
  <c r="E314" i="22"/>
  <c r="J313" i="22"/>
  <c r="I313" i="22"/>
  <c r="H313" i="22"/>
  <c r="G313" i="22"/>
  <c r="F313" i="22"/>
  <c r="E313" i="22"/>
  <c r="J312" i="22"/>
  <c r="I312" i="22"/>
  <c r="H312" i="22"/>
  <c r="G312" i="22"/>
  <c r="F312" i="22"/>
  <c r="E312" i="22"/>
  <c r="J311" i="22"/>
  <c r="I311" i="22"/>
  <c r="H311" i="22"/>
  <c r="G311" i="22"/>
  <c r="F311" i="22"/>
  <c r="E311" i="22"/>
  <c r="J310" i="22"/>
  <c r="I310" i="22"/>
  <c r="H310" i="22"/>
  <c r="G310" i="22"/>
  <c r="F310" i="22"/>
  <c r="E310" i="22"/>
  <c r="J309" i="22"/>
  <c r="I309" i="22"/>
  <c r="H309" i="22"/>
  <c r="G309" i="22"/>
  <c r="F309" i="22"/>
  <c r="E309" i="22"/>
  <c r="J308" i="22"/>
  <c r="I308" i="22"/>
  <c r="H308" i="22"/>
  <c r="G308" i="22"/>
  <c r="F308" i="22"/>
  <c r="E308" i="22"/>
  <c r="J307" i="22"/>
  <c r="I307" i="22"/>
  <c r="H307" i="22"/>
  <c r="G307" i="22"/>
  <c r="F307" i="22"/>
  <c r="E307" i="22"/>
  <c r="J306" i="22"/>
  <c r="I306" i="22"/>
  <c r="H306" i="22"/>
  <c r="G306" i="22"/>
  <c r="F306" i="22"/>
  <c r="E306" i="22"/>
  <c r="J305" i="22"/>
  <c r="I305" i="22"/>
  <c r="H305" i="22"/>
  <c r="G305" i="22"/>
  <c r="F305" i="22"/>
  <c r="E305" i="22"/>
  <c r="J304" i="22"/>
  <c r="I304" i="22"/>
  <c r="H304" i="22"/>
  <c r="G304" i="22"/>
  <c r="F304" i="22"/>
  <c r="E304" i="22"/>
  <c r="J303" i="22"/>
  <c r="I303" i="22"/>
  <c r="H303" i="22"/>
  <c r="G303" i="22"/>
  <c r="F303" i="22"/>
  <c r="E303" i="22"/>
  <c r="J302" i="22"/>
  <c r="I302" i="22"/>
  <c r="H302" i="22"/>
  <c r="G302" i="22"/>
  <c r="F302" i="22"/>
  <c r="E302" i="22"/>
  <c r="J301" i="22"/>
  <c r="I301" i="22"/>
  <c r="H301" i="22"/>
  <c r="G301" i="22"/>
  <c r="F301" i="22"/>
  <c r="E301" i="22"/>
  <c r="J300" i="22"/>
  <c r="I300" i="22"/>
  <c r="H300" i="22"/>
  <c r="G300" i="22"/>
  <c r="F300" i="22"/>
  <c r="E300" i="22"/>
  <c r="J299" i="22"/>
  <c r="I299" i="22"/>
  <c r="H299" i="22"/>
  <c r="G299" i="22"/>
  <c r="F299" i="22"/>
  <c r="E299" i="22"/>
  <c r="J298" i="22"/>
  <c r="I298" i="22"/>
  <c r="H298" i="22"/>
  <c r="G298" i="22"/>
  <c r="F298" i="22"/>
  <c r="E298" i="22"/>
  <c r="J297" i="22"/>
  <c r="I297" i="22"/>
  <c r="H297" i="22"/>
  <c r="G297" i="22"/>
  <c r="F297" i="22"/>
  <c r="E297" i="22"/>
  <c r="J296" i="22"/>
  <c r="I296" i="22"/>
  <c r="H296" i="22"/>
  <c r="G296" i="22"/>
  <c r="F296" i="22"/>
  <c r="E296" i="22"/>
  <c r="J295" i="22"/>
  <c r="I295" i="22"/>
  <c r="H295" i="22"/>
  <c r="G295" i="22"/>
  <c r="F295" i="22"/>
  <c r="E295" i="22"/>
  <c r="J294" i="22"/>
  <c r="I294" i="22"/>
  <c r="H294" i="22"/>
  <c r="G294" i="22"/>
  <c r="F294" i="22"/>
  <c r="E294" i="22"/>
  <c r="J293" i="22"/>
  <c r="I293" i="22"/>
  <c r="H293" i="22"/>
  <c r="G293" i="22"/>
  <c r="F293" i="22"/>
  <c r="E293" i="22"/>
  <c r="J292" i="22"/>
  <c r="I292" i="22"/>
  <c r="H292" i="22"/>
  <c r="G292" i="22"/>
  <c r="F292" i="22"/>
  <c r="E292" i="22"/>
  <c r="J291" i="22"/>
  <c r="I291" i="22"/>
  <c r="H291" i="22"/>
  <c r="G291" i="22"/>
  <c r="F291" i="22"/>
  <c r="E291" i="22"/>
  <c r="J290" i="22"/>
  <c r="I290" i="22"/>
  <c r="H290" i="22"/>
  <c r="G290" i="22"/>
  <c r="F290" i="22"/>
  <c r="E290" i="22"/>
  <c r="J289" i="22"/>
  <c r="I289" i="22"/>
  <c r="H289" i="22"/>
  <c r="G289" i="22"/>
  <c r="F289" i="22"/>
  <c r="E289" i="22"/>
  <c r="J288" i="22"/>
  <c r="I288" i="22"/>
  <c r="H288" i="22"/>
  <c r="G288" i="22"/>
  <c r="F288" i="22"/>
  <c r="E288" i="22"/>
  <c r="J287" i="22"/>
  <c r="I287" i="22"/>
  <c r="H287" i="22"/>
  <c r="G287" i="22"/>
  <c r="F287" i="22"/>
  <c r="E287" i="22"/>
  <c r="J286" i="22"/>
  <c r="I286" i="22"/>
  <c r="H286" i="22"/>
  <c r="G286" i="22"/>
  <c r="F286" i="22"/>
  <c r="E286" i="22"/>
  <c r="J285" i="22"/>
  <c r="I285" i="22"/>
  <c r="H285" i="22"/>
  <c r="G285" i="22"/>
  <c r="F285" i="22"/>
  <c r="E285" i="22"/>
  <c r="J284" i="22"/>
  <c r="I284" i="22"/>
  <c r="H284" i="22"/>
  <c r="G284" i="22"/>
  <c r="F284" i="22"/>
  <c r="E284" i="22"/>
  <c r="J283" i="22"/>
  <c r="I283" i="22"/>
  <c r="H283" i="22"/>
  <c r="G283" i="22"/>
  <c r="F283" i="22"/>
  <c r="E283" i="22"/>
  <c r="J282" i="22"/>
  <c r="I282" i="22"/>
  <c r="H282" i="22"/>
  <c r="G282" i="22"/>
  <c r="F282" i="22"/>
  <c r="E282" i="22"/>
  <c r="J281" i="22"/>
  <c r="I281" i="22"/>
  <c r="H281" i="22"/>
  <c r="G281" i="22"/>
  <c r="F281" i="22"/>
  <c r="E281" i="22"/>
  <c r="J280" i="22"/>
  <c r="I280" i="22"/>
  <c r="H280" i="22"/>
  <c r="G280" i="22"/>
  <c r="F280" i="22"/>
  <c r="E280" i="22"/>
  <c r="J279" i="22"/>
  <c r="I279" i="22"/>
  <c r="H279" i="22"/>
  <c r="G279" i="22"/>
  <c r="F279" i="22"/>
  <c r="E279" i="22"/>
  <c r="J278" i="22"/>
  <c r="I278" i="22"/>
  <c r="H278" i="22"/>
  <c r="G278" i="22"/>
  <c r="F278" i="22"/>
  <c r="E278" i="22"/>
  <c r="J277" i="22"/>
  <c r="I277" i="22"/>
  <c r="H277" i="22"/>
  <c r="G277" i="22"/>
  <c r="F277" i="22"/>
  <c r="E277" i="22"/>
  <c r="J276" i="22"/>
  <c r="I276" i="22"/>
  <c r="H276" i="22"/>
  <c r="G276" i="22"/>
  <c r="F276" i="22"/>
  <c r="E276" i="22"/>
  <c r="J275" i="22"/>
  <c r="I275" i="22"/>
  <c r="H275" i="22"/>
  <c r="G275" i="22"/>
  <c r="F275" i="22"/>
  <c r="E275" i="22"/>
  <c r="J274" i="22"/>
  <c r="I274" i="22"/>
  <c r="H274" i="22"/>
  <c r="G274" i="22"/>
  <c r="F274" i="22"/>
  <c r="E274" i="22"/>
  <c r="J273" i="22"/>
  <c r="I273" i="22"/>
  <c r="H273" i="22"/>
  <c r="G273" i="22"/>
  <c r="F273" i="22"/>
  <c r="E273" i="22"/>
  <c r="J272" i="22"/>
  <c r="I272" i="22"/>
  <c r="H272" i="22"/>
  <c r="G272" i="22"/>
  <c r="F272" i="22"/>
  <c r="E272" i="22"/>
  <c r="J271" i="22"/>
  <c r="I271" i="22"/>
  <c r="H271" i="22"/>
  <c r="G271" i="22"/>
  <c r="F271" i="22"/>
  <c r="E271" i="22"/>
  <c r="J270" i="22"/>
  <c r="I270" i="22"/>
  <c r="H270" i="22"/>
  <c r="G270" i="22"/>
  <c r="F270" i="22"/>
  <c r="E270" i="22"/>
  <c r="J269" i="22"/>
  <c r="I269" i="22"/>
  <c r="H269" i="22"/>
  <c r="G269" i="22"/>
  <c r="F269" i="22"/>
  <c r="E269" i="22"/>
  <c r="J268" i="22"/>
  <c r="I268" i="22"/>
  <c r="H268" i="22"/>
  <c r="G268" i="22"/>
  <c r="F268" i="22"/>
  <c r="E268" i="22"/>
  <c r="J267" i="22"/>
  <c r="I267" i="22"/>
  <c r="H267" i="22"/>
  <c r="G267" i="22"/>
  <c r="F267" i="22"/>
  <c r="E267" i="22"/>
  <c r="J266" i="22"/>
  <c r="I266" i="22"/>
  <c r="H266" i="22"/>
  <c r="G266" i="22"/>
  <c r="F266" i="22"/>
  <c r="E266" i="22"/>
  <c r="J265" i="22"/>
  <c r="I265" i="22"/>
  <c r="H265" i="22"/>
  <c r="G265" i="22"/>
  <c r="F265" i="22"/>
  <c r="E265" i="22"/>
  <c r="J264" i="22"/>
  <c r="I264" i="22"/>
  <c r="H264" i="22"/>
  <c r="G264" i="22"/>
  <c r="F264" i="22"/>
  <c r="E264" i="22"/>
  <c r="J263" i="22"/>
  <c r="I263" i="22"/>
  <c r="H263" i="22"/>
  <c r="G263" i="22"/>
  <c r="F263" i="22"/>
  <c r="E263" i="22"/>
  <c r="J262" i="22"/>
  <c r="I262" i="22"/>
  <c r="H262" i="22"/>
  <c r="G262" i="22"/>
  <c r="F262" i="22"/>
  <c r="E262" i="22"/>
  <c r="J261" i="22"/>
  <c r="I261" i="22"/>
  <c r="H261" i="22"/>
  <c r="G261" i="22"/>
  <c r="F261" i="22"/>
  <c r="E261" i="22"/>
  <c r="J260" i="22"/>
  <c r="I260" i="22"/>
  <c r="H260" i="22"/>
  <c r="G260" i="22"/>
  <c r="F260" i="22"/>
  <c r="E260" i="22"/>
  <c r="J259" i="22"/>
  <c r="I259" i="22"/>
  <c r="H259" i="22"/>
  <c r="G259" i="22"/>
  <c r="F259" i="22"/>
  <c r="E259" i="22"/>
  <c r="J258" i="22"/>
  <c r="I258" i="22"/>
  <c r="H258" i="22"/>
  <c r="G258" i="22"/>
  <c r="F258" i="22"/>
  <c r="E258" i="22"/>
  <c r="J257" i="22"/>
  <c r="I257" i="22"/>
  <c r="H257" i="22"/>
  <c r="G257" i="22"/>
  <c r="F257" i="22"/>
  <c r="E257" i="22"/>
  <c r="J256" i="22"/>
  <c r="I256" i="22"/>
  <c r="H256" i="22"/>
  <c r="G256" i="22"/>
  <c r="F256" i="22"/>
  <c r="E256" i="22"/>
  <c r="J255" i="22"/>
  <c r="I255" i="22"/>
  <c r="H255" i="22"/>
  <c r="G255" i="22"/>
  <c r="F255" i="22"/>
  <c r="E255" i="22"/>
  <c r="J254" i="22"/>
  <c r="I254" i="22"/>
  <c r="H254" i="22"/>
  <c r="G254" i="22"/>
  <c r="F254" i="22"/>
  <c r="E254" i="22"/>
  <c r="J253" i="22"/>
  <c r="I253" i="22"/>
  <c r="H253" i="22"/>
  <c r="G253" i="22"/>
  <c r="F253" i="22"/>
  <c r="E253" i="22"/>
  <c r="J252" i="22"/>
  <c r="I252" i="22"/>
  <c r="H252" i="22"/>
  <c r="G252" i="22"/>
  <c r="F252" i="22"/>
  <c r="E252" i="22"/>
  <c r="J251" i="22"/>
  <c r="I251" i="22"/>
  <c r="H251" i="22"/>
  <c r="G251" i="22"/>
  <c r="F251" i="22"/>
  <c r="E251" i="22"/>
  <c r="J250" i="22"/>
  <c r="I250" i="22"/>
  <c r="H250" i="22"/>
  <c r="G250" i="22"/>
  <c r="F250" i="22"/>
  <c r="E250" i="22"/>
  <c r="J249" i="22"/>
  <c r="I249" i="22"/>
  <c r="H249" i="22"/>
  <c r="G249" i="22"/>
  <c r="F249" i="22"/>
  <c r="E249" i="22"/>
  <c r="J248" i="22"/>
  <c r="I248" i="22"/>
  <c r="H248" i="22"/>
  <c r="G248" i="22"/>
  <c r="F248" i="22"/>
  <c r="E248" i="22"/>
  <c r="J247" i="22"/>
  <c r="I247" i="22"/>
  <c r="H247" i="22"/>
  <c r="G247" i="22"/>
  <c r="F247" i="22"/>
  <c r="E247" i="22"/>
  <c r="J246" i="22"/>
  <c r="I246" i="22"/>
  <c r="H246" i="22"/>
  <c r="G246" i="22"/>
  <c r="F246" i="22"/>
  <c r="E246" i="22"/>
  <c r="J245" i="22"/>
  <c r="I245" i="22"/>
  <c r="H245" i="22"/>
  <c r="G245" i="22"/>
  <c r="F245" i="22"/>
  <c r="E245" i="22"/>
  <c r="J244" i="22"/>
  <c r="I244" i="22"/>
  <c r="H244" i="22"/>
  <c r="G244" i="22"/>
  <c r="F244" i="22"/>
  <c r="E244" i="22"/>
  <c r="J243" i="22"/>
  <c r="I243" i="22"/>
  <c r="H243" i="22"/>
  <c r="G243" i="22"/>
  <c r="F243" i="22"/>
  <c r="E243" i="22"/>
  <c r="J242" i="22"/>
  <c r="I242" i="22"/>
  <c r="H242" i="22"/>
  <c r="G242" i="22"/>
  <c r="F242" i="22"/>
  <c r="E242" i="22"/>
  <c r="J241" i="22"/>
  <c r="I241" i="22"/>
  <c r="H241" i="22"/>
  <c r="G241" i="22"/>
  <c r="F241" i="22"/>
  <c r="E241" i="22"/>
  <c r="J240" i="22"/>
  <c r="I240" i="22"/>
  <c r="H240" i="22"/>
  <c r="G240" i="22"/>
  <c r="F240" i="22"/>
  <c r="E240" i="22"/>
  <c r="J239" i="22"/>
  <c r="I239" i="22"/>
  <c r="H239" i="22"/>
  <c r="G239" i="22"/>
  <c r="F239" i="22"/>
  <c r="E239" i="22"/>
  <c r="J238" i="22"/>
  <c r="I238" i="22"/>
  <c r="H238" i="22"/>
  <c r="G238" i="22"/>
  <c r="F238" i="22"/>
  <c r="E238" i="22"/>
  <c r="J237" i="22"/>
  <c r="I237" i="22"/>
  <c r="H237" i="22"/>
  <c r="G237" i="22"/>
  <c r="F237" i="22"/>
  <c r="E237" i="22"/>
  <c r="J236" i="22"/>
  <c r="I236" i="22"/>
  <c r="H236" i="22"/>
  <c r="G236" i="22"/>
  <c r="F236" i="22"/>
  <c r="E236" i="22"/>
  <c r="J235" i="22"/>
  <c r="I235" i="22"/>
  <c r="H235" i="22"/>
  <c r="G235" i="22"/>
  <c r="F235" i="22"/>
  <c r="E235" i="22"/>
  <c r="J234" i="22"/>
  <c r="I234" i="22"/>
  <c r="H234" i="22"/>
  <c r="G234" i="22"/>
  <c r="F234" i="22"/>
  <c r="E234" i="22"/>
  <c r="J233" i="22"/>
  <c r="I233" i="22"/>
  <c r="H233" i="22"/>
  <c r="G233" i="22"/>
  <c r="F233" i="22"/>
  <c r="E233" i="22"/>
  <c r="J232" i="22"/>
  <c r="I232" i="22"/>
  <c r="H232" i="22"/>
  <c r="G232" i="22"/>
  <c r="F232" i="22"/>
  <c r="E232" i="22"/>
  <c r="J231" i="22"/>
  <c r="I231" i="22"/>
  <c r="H231" i="22"/>
  <c r="G231" i="22"/>
  <c r="F231" i="22"/>
  <c r="E231" i="22"/>
  <c r="J230" i="22"/>
  <c r="I230" i="22"/>
  <c r="H230" i="22"/>
  <c r="G230" i="22"/>
  <c r="F230" i="22"/>
  <c r="E230" i="22"/>
  <c r="J229" i="22"/>
  <c r="I229" i="22"/>
  <c r="H229" i="22"/>
  <c r="G229" i="22"/>
  <c r="F229" i="22"/>
  <c r="E229" i="22"/>
  <c r="J228" i="22"/>
  <c r="I228" i="22"/>
  <c r="H228" i="22"/>
  <c r="G228" i="22"/>
  <c r="F228" i="22"/>
  <c r="E228" i="22"/>
  <c r="J227" i="22"/>
  <c r="I227" i="22"/>
  <c r="H227" i="22"/>
  <c r="G227" i="22"/>
  <c r="F227" i="22"/>
  <c r="E227" i="22"/>
  <c r="J226" i="22"/>
  <c r="I226" i="22"/>
  <c r="H226" i="22"/>
  <c r="G226" i="22"/>
  <c r="F226" i="22"/>
  <c r="E226" i="22"/>
  <c r="J225" i="22"/>
  <c r="I225" i="22"/>
  <c r="H225" i="22"/>
  <c r="G225" i="22"/>
  <c r="F225" i="22"/>
  <c r="E225" i="22"/>
  <c r="J224" i="22"/>
  <c r="I224" i="22"/>
  <c r="H224" i="22"/>
  <c r="G224" i="22"/>
  <c r="F224" i="22"/>
  <c r="E224" i="22"/>
  <c r="J223" i="22"/>
  <c r="I223" i="22"/>
  <c r="H223" i="22"/>
  <c r="G223" i="22"/>
  <c r="F223" i="22"/>
  <c r="E223" i="22"/>
  <c r="J222" i="22"/>
  <c r="I222" i="22"/>
  <c r="H222" i="22"/>
  <c r="G222" i="22"/>
  <c r="F222" i="22"/>
  <c r="E222" i="22"/>
  <c r="J221" i="22"/>
  <c r="I221" i="22"/>
  <c r="H221" i="22"/>
  <c r="G221" i="22"/>
  <c r="F221" i="22"/>
  <c r="E221" i="22"/>
  <c r="J220" i="22"/>
  <c r="I220" i="22"/>
  <c r="H220" i="22"/>
  <c r="G220" i="22"/>
  <c r="F220" i="22"/>
  <c r="E220" i="22"/>
  <c r="J219" i="22"/>
  <c r="I219" i="22"/>
  <c r="H219" i="22"/>
  <c r="G219" i="22"/>
  <c r="F219" i="22"/>
  <c r="E219" i="22"/>
  <c r="J218" i="22"/>
  <c r="I218" i="22"/>
  <c r="H218" i="22"/>
  <c r="G218" i="22"/>
  <c r="F218" i="22"/>
  <c r="E218" i="22"/>
  <c r="J217" i="22"/>
  <c r="I217" i="22"/>
  <c r="H217" i="22"/>
  <c r="G217" i="22"/>
  <c r="F217" i="22"/>
  <c r="E217" i="22"/>
  <c r="J216" i="22"/>
  <c r="I216" i="22"/>
  <c r="H216" i="22"/>
  <c r="G216" i="22"/>
  <c r="F216" i="22"/>
  <c r="E216" i="22"/>
  <c r="J215" i="22"/>
  <c r="I215" i="22"/>
  <c r="H215" i="22"/>
  <c r="G215" i="22"/>
  <c r="F215" i="22"/>
  <c r="E215" i="22"/>
  <c r="J214" i="22"/>
  <c r="I214" i="22"/>
  <c r="H214" i="22"/>
  <c r="G214" i="22"/>
  <c r="F214" i="22"/>
  <c r="E214" i="22"/>
  <c r="J213" i="22"/>
  <c r="I213" i="22"/>
  <c r="H213" i="22"/>
  <c r="G213" i="22"/>
  <c r="F213" i="22"/>
  <c r="E213" i="22"/>
  <c r="J212" i="22"/>
  <c r="I212" i="22"/>
  <c r="H212" i="22"/>
  <c r="G212" i="22"/>
  <c r="F212" i="22"/>
  <c r="E212" i="22"/>
  <c r="J211" i="22"/>
  <c r="I211" i="22"/>
  <c r="H211" i="22"/>
  <c r="G211" i="22"/>
  <c r="F211" i="22"/>
  <c r="E211" i="22"/>
  <c r="J210" i="22"/>
  <c r="I210" i="22"/>
  <c r="H210" i="22"/>
  <c r="G210" i="22"/>
  <c r="F210" i="22"/>
  <c r="E210" i="22"/>
  <c r="J209" i="22"/>
  <c r="I209" i="22"/>
  <c r="H209" i="22"/>
  <c r="G209" i="22"/>
  <c r="F209" i="22"/>
  <c r="E209" i="22"/>
  <c r="J208" i="22"/>
  <c r="I208" i="22"/>
  <c r="H208" i="22"/>
  <c r="G208" i="22"/>
  <c r="F208" i="22"/>
  <c r="E208" i="22"/>
  <c r="J207" i="22"/>
  <c r="I207" i="22"/>
  <c r="H207" i="22"/>
  <c r="G207" i="22"/>
  <c r="F207" i="22"/>
  <c r="E207" i="22"/>
  <c r="J206" i="22"/>
  <c r="I206" i="22"/>
  <c r="H206" i="22"/>
  <c r="G206" i="22"/>
  <c r="F206" i="22"/>
  <c r="E206" i="22"/>
  <c r="J205" i="22"/>
  <c r="I205" i="22"/>
  <c r="H205" i="22"/>
  <c r="G205" i="22"/>
  <c r="F205" i="22"/>
  <c r="E205" i="22"/>
  <c r="J204" i="22"/>
  <c r="I204" i="22"/>
  <c r="H204" i="22"/>
  <c r="G204" i="22"/>
  <c r="F204" i="22"/>
  <c r="E204" i="22"/>
  <c r="J203" i="22"/>
  <c r="I203" i="22"/>
  <c r="H203" i="22"/>
  <c r="G203" i="22"/>
  <c r="F203" i="22"/>
  <c r="E203" i="22"/>
  <c r="J202" i="22"/>
  <c r="I202" i="22"/>
  <c r="H202" i="22"/>
  <c r="G202" i="22"/>
  <c r="F202" i="22"/>
  <c r="E202" i="22"/>
  <c r="J201" i="22"/>
  <c r="I201" i="22"/>
  <c r="H201" i="22"/>
  <c r="G201" i="22"/>
  <c r="F201" i="22"/>
  <c r="E201" i="22"/>
  <c r="J200" i="22"/>
  <c r="I200" i="22"/>
  <c r="H200" i="22"/>
  <c r="G200" i="22"/>
  <c r="F200" i="22"/>
  <c r="E200" i="22"/>
  <c r="J199" i="22"/>
  <c r="I199" i="22"/>
  <c r="H199" i="22"/>
  <c r="G199" i="22"/>
  <c r="F199" i="22"/>
  <c r="E199" i="22"/>
  <c r="J198" i="22"/>
  <c r="I198" i="22"/>
  <c r="H198" i="22"/>
  <c r="G198" i="22"/>
  <c r="F198" i="22"/>
  <c r="E198" i="22"/>
  <c r="J197" i="22"/>
  <c r="I197" i="22"/>
  <c r="H197" i="22"/>
  <c r="G197" i="22"/>
  <c r="F197" i="22"/>
  <c r="E197" i="22"/>
  <c r="J196" i="22"/>
  <c r="I196" i="22"/>
  <c r="H196" i="22"/>
  <c r="G196" i="22"/>
  <c r="F196" i="22"/>
  <c r="E196" i="22"/>
  <c r="J195" i="22"/>
  <c r="I195" i="22"/>
  <c r="H195" i="22"/>
  <c r="G195" i="22"/>
  <c r="F195" i="22"/>
  <c r="E195" i="22"/>
  <c r="J194" i="22"/>
  <c r="I194" i="22"/>
  <c r="H194" i="22"/>
  <c r="G194" i="22"/>
  <c r="F194" i="22"/>
  <c r="E194" i="22"/>
  <c r="J193" i="22"/>
  <c r="I193" i="22"/>
  <c r="H193" i="22"/>
  <c r="G193" i="22"/>
  <c r="F193" i="22"/>
  <c r="E193" i="22"/>
  <c r="J192" i="22"/>
  <c r="I192" i="22"/>
  <c r="H192" i="22"/>
  <c r="G192" i="22"/>
  <c r="F192" i="22"/>
  <c r="E192" i="22"/>
  <c r="J191" i="22"/>
  <c r="I191" i="22"/>
  <c r="H191" i="22"/>
  <c r="G191" i="22"/>
  <c r="F191" i="22"/>
  <c r="E191" i="22"/>
  <c r="J190" i="22"/>
  <c r="I190" i="22"/>
  <c r="H190" i="22"/>
  <c r="G190" i="22"/>
  <c r="F190" i="22"/>
  <c r="E190" i="22"/>
  <c r="J189" i="22"/>
  <c r="I189" i="22"/>
  <c r="H189" i="22"/>
  <c r="G189" i="22"/>
  <c r="F189" i="22"/>
  <c r="E189" i="22"/>
  <c r="J188" i="22"/>
  <c r="I188" i="22"/>
  <c r="H188" i="22"/>
  <c r="G188" i="22"/>
  <c r="F188" i="22"/>
  <c r="E188" i="22"/>
  <c r="J187" i="22"/>
  <c r="I187" i="22"/>
  <c r="H187" i="22"/>
  <c r="G187" i="22"/>
  <c r="F187" i="22"/>
  <c r="E187" i="22"/>
  <c r="J186" i="22"/>
  <c r="I186" i="22"/>
  <c r="H186" i="22"/>
  <c r="G186" i="22"/>
  <c r="F186" i="22"/>
  <c r="E186" i="22"/>
  <c r="J185" i="22"/>
  <c r="I185" i="22"/>
  <c r="H185" i="22"/>
  <c r="G185" i="22"/>
  <c r="F185" i="22"/>
  <c r="E185" i="22"/>
  <c r="J184" i="22"/>
  <c r="I184" i="22"/>
  <c r="H184" i="22"/>
  <c r="G184" i="22"/>
  <c r="F184" i="22"/>
  <c r="E184" i="22"/>
  <c r="J183" i="22"/>
  <c r="I183" i="22"/>
  <c r="H183" i="22"/>
  <c r="G183" i="22"/>
  <c r="F183" i="22"/>
  <c r="E183" i="22"/>
  <c r="J182" i="22"/>
  <c r="I182" i="22"/>
  <c r="H182" i="22"/>
  <c r="G182" i="22"/>
  <c r="F182" i="22"/>
  <c r="E182" i="22"/>
  <c r="J181" i="22"/>
  <c r="I181" i="22"/>
  <c r="H181" i="22"/>
  <c r="G181" i="22"/>
  <c r="F181" i="22"/>
  <c r="E181" i="22"/>
  <c r="J180" i="22"/>
  <c r="I180" i="22"/>
  <c r="H180" i="22"/>
  <c r="G180" i="22"/>
  <c r="F180" i="22"/>
  <c r="E180" i="22"/>
  <c r="J179" i="22"/>
  <c r="I179" i="22"/>
  <c r="H179" i="22"/>
  <c r="G179" i="22"/>
  <c r="F179" i="22"/>
  <c r="E179" i="22"/>
  <c r="J178" i="22"/>
  <c r="I178" i="22"/>
  <c r="H178" i="22"/>
  <c r="G178" i="22"/>
  <c r="F178" i="22"/>
  <c r="E178" i="22"/>
  <c r="J177" i="22"/>
  <c r="I177" i="22"/>
  <c r="H177" i="22"/>
  <c r="G177" i="22"/>
  <c r="F177" i="22"/>
  <c r="E177" i="22"/>
  <c r="J176" i="22"/>
  <c r="I176" i="22"/>
  <c r="H176" i="22"/>
  <c r="G176" i="22"/>
  <c r="F176" i="22"/>
  <c r="E176" i="22"/>
  <c r="J175" i="22"/>
  <c r="I175" i="22"/>
  <c r="H175" i="22"/>
  <c r="G175" i="22"/>
  <c r="F175" i="22"/>
  <c r="E175" i="22"/>
  <c r="J174" i="22"/>
  <c r="I174" i="22"/>
  <c r="H174" i="22"/>
  <c r="G174" i="22"/>
  <c r="F174" i="22"/>
  <c r="E174" i="22"/>
  <c r="J173" i="22"/>
  <c r="I173" i="22"/>
  <c r="H173" i="22"/>
  <c r="G173" i="22"/>
  <c r="F173" i="22"/>
  <c r="E173" i="22"/>
  <c r="J172" i="22"/>
  <c r="I172" i="22"/>
  <c r="H172" i="22"/>
  <c r="G172" i="22"/>
  <c r="F172" i="22"/>
  <c r="E172" i="22"/>
  <c r="J171" i="22"/>
  <c r="I171" i="22"/>
  <c r="H171" i="22"/>
  <c r="G171" i="22"/>
  <c r="F171" i="22"/>
  <c r="E171" i="22"/>
  <c r="J170" i="22"/>
  <c r="I170" i="22"/>
  <c r="H170" i="22"/>
  <c r="G170" i="22"/>
  <c r="F170" i="22"/>
  <c r="E170" i="22"/>
  <c r="J169" i="22"/>
  <c r="I169" i="22"/>
  <c r="H169" i="22"/>
  <c r="G169" i="22"/>
  <c r="F169" i="22"/>
  <c r="E169" i="22"/>
  <c r="J168" i="22"/>
  <c r="I168" i="22"/>
  <c r="H168" i="22"/>
  <c r="G168" i="22"/>
  <c r="F168" i="22"/>
  <c r="E168" i="22"/>
  <c r="J167" i="22"/>
  <c r="I167" i="22"/>
  <c r="H167" i="22"/>
  <c r="G167" i="22"/>
  <c r="F167" i="22"/>
  <c r="E167" i="22"/>
  <c r="J166" i="22"/>
  <c r="I166" i="22"/>
  <c r="H166" i="22"/>
  <c r="G166" i="22"/>
  <c r="F166" i="22"/>
  <c r="E166" i="22"/>
  <c r="J165" i="22"/>
  <c r="I165" i="22"/>
  <c r="H165" i="22"/>
  <c r="G165" i="22"/>
  <c r="F165" i="22"/>
  <c r="E165" i="22"/>
  <c r="J164" i="22"/>
  <c r="I164" i="22"/>
  <c r="H164" i="22"/>
  <c r="G164" i="22"/>
  <c r="F164" i="22"/>
  <c r="E164" i="22"/>
  <c r="J163" i="22"/>
  <c r="I163" i="22"/>
  <c r="H163" i="22"/>
  <c r="G163" i="22"/>
  <c r="F163" i="22"/>
  <c r="E163" i="22"/>
  <c r="J162" i="22"/>
  <c r="I162" i="22"/>
  <c r="H162" i="22"/>
  <c r="G162" i="22"/>
  <c r="F162" i="22"/>
  <c r="E162" i="22"/>
  <c r="J161" i="22"/>
  <c r="I161" i="22"/>
  <c r="H161" i="22"/>
  <c r="G161" i="22"/>
  <c r="F161" i="22"/>
  <c r="E161" i="22"/>
  <c r="J160" i="22"/>
  <c r="I160" i="22"/>
  <c r="H160" i="22"/>
  <c r="G160" i="22"/>
  <c r="F160" i="22"/>
  <c r="E160" i="22"/>
  <c r="J159" i="22"/>
  <c r="I159" i="22"/>
  <c r="H159" i="22"/>
  <c r="G159" i="22"/>
  <c r="F159" i="22"/>
  <c r="E159" i="22"/>
  <c r="J158" i="22"/>
  <c r="I158" i="22"/>
  <c r="H158" i="22"/>
  <c r="G158" i="22"/>
  <c r="F158" i="22"/>
  <c r="E158" i="22"/>
  <c r="J157" i="22"/>
  <c r="I157" i="22"/>
  <c r="H157" i="22"/>
  <c r="G157" i="22"/>
  <c r="F157" i="22"/>
  <c r="E157" i="22"/>
  <c r="J156" i="22"/>
  <c r="I156" i="22"/>
  <c r="H156" i="22"/>
  <c r="G156" i="22"/>
  <c r="F156" i="22"/>
  <c r="E156" i="22"/>
  <c r="J155" i="22"/>
  <c r="I155" i="22"/>
  <c r="H155" i="22"/>
  <c r="G155" i="22"/>
  <c r="F155" i="22"/>
  <c r="E155" i="22"/>
  <c r="J154" i="22"/>
  <c r="I154" i="22"/>
  <c r="H154" i="22"/>
  <c r="G154" i="22"/>
  <c r="F154" i="22"/>
  <c r="E154" i="22"/>
  <c r="J153" i="22"/>
  <c r="I153" i="22"/>
  <c r="H153" i="22"/>
  <c r="G153" i="22"/>
  <c r="F153" i="22"/>
  <c r="E153" i="22"/>
  <c r="J152" i="22"/>
  <c r="I152" i="22"/>
  <c r="H152" i="22"/>
  <c r="G152" i="22"/>
  <c r="F152" i="22"/>
  <c r="E152" i="22"/>
  <c r="J151" i="22"/>
  <c r="I151" i="22"/>
  <c r="H151" i="22"/>
  <c r="G151" i="22"/>
  <c r="F151" i="22"/>
  <c r="E151" i="22"/>
  <c r="J150" i="22"/>
  <c r="I150" i="22"/>
  <c r="H150" i="22"/>
  <c r="G150" i="22"/>
  <c r="F150" i="22"/>
  <c r="E150" i="22"/>
  <c r="J149" i="22"/>
  <c r="I149" i="22"/>
  <c r="H149" i="22"/>
  <c r="G149" i="22"/>
  <c r="F149" i="22"/>
  <c r="E149" i="22"/>
  <c r="J148" i="22"/>
  <c r="I148" i="22"/>
  <c r="H148" i="22"/>
  <c r="G148" i="22"/>
  <c r="F148" i="22"/>
  <c r="E148" i="22"/>
  <c r="J147" i="22"/>
  <c r="I147" i="22"/>
  <c r="H147" i="22"/>
  <c r="G147" i="22"/>
  <c r="F147" i="22"/>
  <c r="E147" i="22"/>
  <c r="J146" i="22"/>
  <c r="I146" i="22"/>
  <c r="H146" i="22"/>
  <c r="G146" i="22"/>
  <c r="F146" i="22"/>
  <c r="E146" i="22"/>
  <c r="J145" i="22"/>
  <c r="I145" i="22"/>
  <c r="H145" i="22"/>
  <c r="G145" i="22"/>
  <c r="F145" i="22"/>
  <c r="E145" i="22"/>
  <c r="J144" i="22"/>
  <c r="I144" i="22"/>
  <c r="H144" i="22"/>
  <c r="G144" i="22"/>
  <c r="F144" i="22"/>
  <c r="E144" i="22"/>
  <c r="J143" i="22"/>
  <c r="I143" i="22"/>
  <c r="H143" i="22"/>
  <c r="G143" i="22"/>
  <c r="F143" i="22"/>
  <c r="E143" i="22"/>
  <c r="J142" i="22"/>
  <c r="I142" i="22"/>
  <c r="H142" i="22"/>
  <c r="G142" i="22"/>
  <c r="F142" i="22"/>
  <c r="E142" i="22"/>
  <c r="J141" i="22"/>
  <c r="I141" i="22"/>
  <c r="H141" i="22"/>
  <c r="G141" i="22"/>
  <c r="F141" i="22"/>
  <c r="E141" i="22"/>
  <c r="J140" i="22"/>
  <c r="I140" i="22"/>
  <c r="H140" i="22"/>
  <c r="G140" i="22"/>
  <c r="F140" i="22"/>
  <c r="E140" i="22"/>
  <c r="J139" i="22"/>
  <c r="I139" i="22"/>
  <c r="H139" i="22"/>
  <c r="G139" i="22"/>
  <c r="F139" i="22"/>
  <c r="E139" i="22"/>
  <c r="J138" i="22"/>
  <c r="I138" i="22"/>
  <c r="H138" i="22"/>
  <c r="G138" i="22"/>
  <c r="F138" i="22"/>
  <c r="E138" i="22"/>
  <c r="J137" i="22"/>
  <c r="I137" i="22"/>
  <c r="H137" i="22"/>
  <c r="G137" i="22"/>
  <c r="F137" i="22"/>
  <c r="E137" i="22"/>
  <c r="J136" i="22"/>
  <c r="I136" i="22"/>
  <c r="H136" i="22"/>
  <c r="G136" i="22"/>
  <c r="F136" i="22"/>
  <c r="E136" i="22"/>
  <c r="J135" i="22"/>
  <c r="I135" i="22"/>
  <c r="H135" i="22"/>
  <c r="G135" i="22"/>
  <c r="F135" i="22"/>
  <c r="E135" i="22"/>
  <c r="J134" i="22"/>
  <c r="I134" i="22"/>
  <c r="H134" i="22"/>
  <c r="G134" i="22"/>
  <c r="F134" i="22"/>
  <c r="E134" i="22"/>
  <c r="J133" i="22"/>
  <c r="I133" i="22"/>
  <c r="H133" i="22"/>
  <c r="G133" i="22"/>
  <c r="F133" i="22"/>
  <c r="E133" i="22"/>
  <c r="J132" i="22"/>
  <c r="I132" i="22"/>
  <c r="H132" i="22"/>
  <c r="G132" i="22"/>
  <c r="F132" i="22"/>
  <c r="E132" i="22"/>
  <c r="J131" i="22"/>
  <c r="I131" i="22"/>
  <c r="H131" i="22"/>
  <c r="G131" i="22"/>
  <c r="F131" i="22"/>
  <c r="E131" i="22"/>
  <c r="J130" i="22"/>
  <c r="I130" i="22"/>
  <c r="H130" i="22"/>
  <c r="G130" i="22"/>
  <c r="F130" i="22"/>
  <c r="E130" i="22"/>
  <c r="J129" i="22"/>
  <c r="I129" i="22"/>
  <c r="H129" i="22"/>
  <c r="G129" i="22"/>
  <c r="F129" i="22"/>
  <c r="E129" i="22"/>
  <c r="J128" i="22"/>
  <c r="I128" i="22"/>
  <c r="H128" i="22"/>
  <c r="G128" i="22"/>
  <c r="F128" i="22"/>
  <c r="E128" i="22"/>
  <c r="J127" i="22"/>
  <c r="I127" i="22"/>
  <c r="H127" i="22"/>
  <c r="G127" i="22"/>
  <c r="F127" i="22"/>
  <c r="E127" i="22"/>
  <c r="J126" i="22"/>
  <c r="I126" i="22"/>
  <c r="H126" i="22"/>
  <c r="G126" i="22"/>
  <c r="F126" i="22"/>
  <c r="E126" i="22"/>
  <c r="J125" i="22"/>
  <c r="I125" i="22"/>
  <c r="H125" i="22"/>
  <c r="G125" i="22"/>
  <c r="F125" i="22"/>
  <c r="E125" i="22"/>
  <c r="J124" i="22"/>
  <c r="I124" i="22"/>
  <c r="H124" i="22"/>
  <c r="G124" i="22"/>
  <c r="F124" i="22"/>
  <c r="E124" i="22"/>
  <c r="J123" i="22"/>
  <c r="I123" i="22"/>
  <c r="H123" i="22"/>
  <c r="G123" i="22"/>
  <c r="F123" i="22"/>
  <c r="E123" i="22"/>
  <c r="J122" i="22"/>
  <c r="I122" i="22"/>
  <c r="H122" i="22"/>
  <c r="G122" i="22"/>
  <c r="F122" i="22"/>
  <c r="E122" i="22"/>
  <c r="J121" i="22"/>
  <c r="I121" i="22"/>
  <c r="H121" i="22"/>
  <c r="G121" i="22"/>
  <c r="F121" i="22"/>
  <c r="E121" i="22"/>
  <c r="J120" i="22"/>
  <c r="I120" i="22"/>
  <c r="H120" i="22"/>
  <c r="G120" i="22"/>
  <c r="F120" i="22"/>
  <c r="E120" i="22"/>
  <c r="J119" i="22"/>
  <c r="I119" i="22"/>
  <c r="H119" i="22"/>
  <c r="G119" i="22"/>
  <c r="F119" i="22"/>
  <c r="E119" i="22"/>
  <c r="J118" i="22"/>
  <c r="I118" i="22"/>
  <c r="H118" i="22"/>
  <c r="G118" i="22"/>
  <c r="F118" i="22"/>
  <c r="E118" i="22"/>
  <c r="J117" i="22"/>
  <c r="I117" i="22"/>
  <c r="H117" i="22"/>
  <c r="G117" i="22"/>
  <c r="F117" i="22"/>
  <c r="E117" i="22"/>
  <c r="J116" i="22"/>
  <c r="I116" i="22"/>
  <c r="H116" i="22"/>
  <c r="G116" i="22"/>
  <c r="F116" i="22"/>
  <c r="E116" i="22"/>
  <c r="J115" i="22"/>
  <c r="I115" i="22"/>
  <c r="H115" i="22"/>
  <c r="G115" i="22"/>
  <c r="F115" i="22"/>
  <c r="E115" i="22"/>
  <c r="J114" i="22"/>
  <c r="I114" i="22"/>
  <c r="H114" i="22"/>
  <c r="G114" i="22"/>
  <c r="F114" i="22"/>
  <c r="E114" i="22"/>
  <c r="J113" i="22"/>
  <c r="I113" i="22"/>
  <c r="H113" i="22"/>
  <c r="G113" i="22"/>
  <c r="F113" i="22"/>
  <c r="E113" i="22"/>
  <c r="J112" i="22"/>
  <c r="I112" i="22"/>
  <c r="H112" i="22"/>
  <c r="G112" i="22"/>
  <c r="F112" i="22"/>
  <c r="E112" i="22"/>
  <c r="J111" i="22"/>
  <c r="I111" i="22"/>
  <c r="H111" i="22"/>
  <c r="G111" i="22"/>
  <c r="F111" i="22"/>
  <c r="E111" i="22"/>
  <c r="J110" i="22"/>
  <c r="I110" i="22"/>
  <c r="H110" i="22"/>
  <c r="G110" i="22"/>
  <c r="F110" i="22"/>
  <c r="E110" i="22"/>
  <c r="J109" i="22"/>
  <c r="I109" i="22"/>
  <c r="H109" i="22"/>
  <c r="G109" i="22"/>
  <c r="F109" i="22"/>
  <c r="E109" i="22"/>
  <c r="J108" i="22"/>
  <c r="I108" i="22"/>
  <c r="H108" i="22"/>
  <c r="G108" i="22"/>
  <c r="F108" i="22"/>
  <c r="E108" i="22"/>
  <c r="J107" i="22"/>
  <c r="I107" i="22"/>
  <c r="H107" i="22"/>
  <c r="G107" i="22"/>
  <c r="F107" i="22"/>
  <c r="E107" i="22"/>
  <c r="J106" i="22"/>
  <c r="I106" i="22"/>
  <c r="H106" i="22"/>
  <c r="G106" i="22"/>
  <c r="F106" i="22"/>
  <c r="E106" i="22"/>
  <c r="J105" i="22"/>
  <c r="I105" i="22"/>
  <c r="H105" i="22"/>
  <c r="G105" i="22"/>
  <c r="F105" i="22"/>
  <c r="E105" i="22"/>
  <c r="J104" i="22"/>
  <c r="I104" i="22"/>
  <c r="H104" i="22"/>
  <c r="G104" i="22"/>
  <c r="F104" i="22"/>
  <c r="E104" i="22"/>
  <c r="J103" i="22"/>
  <c r="I103" i="22"/>
  <c r="H103" i="22"/>
  <c r="G103" i="22"/>
  <c r="F103" i="22"/>
  <c r="E103" i="22"/>
  <c r="J102" i="22"/>
  <c r="I102" i="22"/>
  <c r="H102" i="22"/>
  <c r="G102" i="22"/>
  <c r="F102" i="22"/>
  <c r="E102" i="22"/>
  <c r="J101" i="22"/>
  <c r="I101" i="22"/>
  <c r="H101" i="22"/>
  <c r="G101" i="22"/>
  <c r="F101" i="22"/>
  <c r="E101" i="22"/>
  <c r="J100" i="22"/>
  <c r="I100" i="22"/>
  <c r="H100" i="22"/>
  <c r="G100" i="22"/>
  <c r="F100" i="22"/>
  <c r="E100" i="22"/>
  <c r="J99" i="22"/>
  <c r="I99" i="22"/>
  <c r="H99" i="22"/>
  <c r="G99" i="22"/>
  <c r="F99" i="22"/>
  <c r="E99" i="22"/>
  <c r="J98" i="22"/>
  <c r="I98" i="22"/>
  <c r="H98" i="22"/>
  <c r="G98" i="22"/>
  <c r="F98" i="22"/>
  <c r="E98" i="22"/>
  <c r="J97" i="22"/>
  <c r="I97" i="22"/>
  <c r="H97" i="22"/>
  <c r="G97" i="22"/>
  <c r="F97" i="22"/>
  <c r="E97" i="22"/>
  <c r="J96" i="22"/>
  <c r="I96" i="22"/>
  <c r="H96" i="22"/>
  <c r="G96" i="22"/>
  <c r="F96" i="22"/>
  <c r="E96" i="22"/>
  <c r="J95" i="22"/>
  <c r="I95" i="22"/>
  <c r="H95" i="22"/>
  <c r="G95" i="22"/>
  <c r="F95" i="22"/>
  <c r="E95" i="22"/>
  <c r="J94" i="22"/>
  <c r="I94" i="22"/>
  <c r="H94" i="22"/>
  <c r="G94" i="22"/>
  <c r="F94" i="22"/>
  <c r="E94" i="22"/>
  <c r="J93" i="22"/>
  <c r="I93" i="22"/>
  <c r="H93" i="22"/>
  <c r="G93" i="22"/>
  <c r="F93" i="22"/>
  <c r="E93" i="22"/>
  <c r="J92" i="22"/>
  <c r="I92" i="22"/>
  <c r="H92" i="22"/>
  <c r="G92" i="22"/>
  <c r="F92" i="22"/>
  <c r="E92" i="22"/>
  <c r="J91" i="22"/>
  <c r="I91" i="22"/>
  <c r="H91" i="22"/>
  <c r="G91" i="22"/>
  <c r="F91" i="22"/>
  <c r="E91" i="22"/>
  <c r="J90" i="22"/>
  <c r="I90" i="22"/>
  <c r="H90" i="22"/>
  <c r="G90" i="22"/>
  <c r="F90" i="22"/>
  <c r="E90" i="22"/>
  <c r="J89" i="22"/>
  <c r="I89" i="22"/>
  <c r="H89" i="22"/>
  <c r="G89" i="22"/>
  <c r="F89" i="22"/>
  <c r="E89" i="22"/>
  <c r="J88" i="22"/>
  <c r="I88" i="22"/>
  <c r="H88" i="22"/>
  <c r="G88" i="22"/>
  <c r="F88" i="22"/>
  <c r="E88" i="22"/>
  <c r="J87" i="22"/>
  <c r="I87" i="22"/>
  <c r="H87" i="22"/>
  <c r="G87" i="22"/>
  <c r="F87" i="22"/>
  <c r="E87" i="22"/>
  <c r="J86" i="22"/>
  <c r="I86" i="22"/>
  <c r="H86" i="22"/>
  <c r="G86" i="22"/>
  <c r="F86" i="22"/>
  <c r="E86" i="22"/>
  <c r="J85" i="22"/>
  <c r="I85" i="22"/>
  <c r="H85" i="22"/>
  <c r="G85" i="22"/>
  <c r="F85" i="22"/>
  <c r="E85" i="22"/>
  <c r="J84" i="22"/>
  <c r="I84" i="22"/>
  <c r="H84" i="22"/>
  <c r="G84" i="22"/>
  <c r="F84" i="22"/>
  <c r="E84" i="22"/>
  <c r="J83" i="22"/>
  <c r="I83" i="22"/>
  <c r="H83" i="22"/>
  <c r="G83" i="22"/>
  <c r="F83" i="22"/>
  <c r="E83" i="22"/>
  <c r="J82" i="22"/>
  <c r="I82" i="22"/>
  <c r="H82" i="22"/>
  <c r="G82" i="22"/>
  <c r="F82" i="22"/>
  <c r="E82" i="22"/>
  <c r="J81" i="22"/>
  <c r="I81" i="22"/>
  <c r="H81" i="22"/>
  <c r="G81" i="22"/>
  <c r="F81" i="22"/>
  <c r="E81" i="22"/>
  <c r="J80" i="22"/>
  <c r="I80" i="22"/>
  <c r="H80" i="22"/>
  <c r="G80" i="22"/>
  <c r="F80" i="22"/>
  <c r="E80" i="22"/>
  <c r="J79" i="22"/>
  <c r="I79" i="22"/>
  <c r="H79" i="22"/>
  <c r="G79" i="22"/>
  <c r="F79" i="22"/>
  <c r="E79" i="22"/>
  <c r="J78" i="22"/>
  <c r="I78" i="22"/>
  <c r="H78" i="22"/>
  <c r="G78" i="22"/>
  <c r="F78" i="22"/>
  <c r="E78" i="22"/>
  <c r="J77" i="22"/>
  <c r="I77" i="22"/>
  <c r="H77" i="22"/>
  <c r="G77" i="22"/>
  <c r="F77" i="22"/>
  <c r="E77" i="22"/>
  <c r="J76" i="22"/>
  <c r="I76" i="22"/>
  <c r="H76" i="22"/>
  <c r="G76" i="22"/>
  <c r="F76" i="22"/>
  <c r="E76" i="22"/>
  <c r="J75" i="22"/>
  <c r="I75" i="22"/>
  <c r="H75" i="22"/>
  <c r="G75" i="22"/>
  <c r="F75" i="22"/>
  <c r="E75" i="22"/>
  <c r="J74" i="22"/>
  <c r="I74" i="22"/>
  <c r="H74" i="22"/>
  <c r="G74" i="22"/>
  <c r="F74" i="22"/>
  <c r="E74" i="22"/>
  <c r="J73" i="22"/>
  <c r="H73" i="22"/>
  <c r="G73" i="22"/>
  <c r="F73" i="22"/>
  <c r="I73" i="22" s="1"/>
  <c r="E73" i="22"/>
  <c r="H72" i="22"/>
  <c r="G72" i="22"/>
  <c r="F72" i="22"/>
  <c r="I72" i="22" s="1"/>
  <c r="J72" i="22" s="1"/>
  <c r="E72" i="22"/>
  <c r="H71" i="22"/>
  <c r="G71" i="22"/>
  <c r="F71" i="22"/>
  <c r="I71" i="22" s="1"/>
  <c r="J71" i="22" s="1"/>
  <c r="E71" i="22"/>
  <c r="H70" i="22"/>
  <c r="G70" i="22"/>
  <c r="F70" i="22"/>
  <c r="I70" i="22" s="1"/>
  <c r="J70" i="22" s="1"/>
  <c r="E70" i="22"/>
  <c r="J69" i="22"/>
  <c r="H69" i="22"/>
  <c r="G69" i="22"/>
  <c r="F69" i="22"/>
  <c r="I69" i="22" s="1"/>
  <c r="E69" i="22"/>
  <c r="H68" i="22"/>
  <c r="G68" i="22"/>
  <c r="F68" i="22"/>
  <c r="E68" i="22"/>
  <c r="H67" i="22"/>
  <c r="G67" i="22"/>
  <c r="F67" i="22"/>
  <c r="I67" i="22" s="1"/>
  <c r="J67" i="22" s="1"/>
  <c r="E67" i="22"/>
  <c r="H66" i="22"/>
  <c r="G66" i="22"/>
  <c r="F66" i="22"/>
  <c r="E66" i="22"/>
  <c r="J65" i="22"/>
  <c r="H65" i="22"/>
  <c r="G65" i="22"/>
  <c r="F65" i="22"/>
  <c r="I65" i="22" s="1"/>
  <c r="E65" i="22"/>
  <c r="H64" i="22"/>
  <c r="G64" i="22"/>
  <c r="F64" i="22"/>
  <c r="I64" i="22" s="1"/>
  <c r="J64" i="22" s="1"/>
  <c r="E64" i="22"/>
  <c r="H63" i="22"/>
  <c r="G63" i="22"/>
  <c r="F63" i="22"/>
  <c r="I63" i="22" s="1"/>
  <c r="J63" i="22" s="1"/>
  <c r="E63" i="22"/>
  <c r="H62" i="22"/>
  <c r="G62" i="22"/>
  <c r="F62" i="22"/>
  <c r="I62" i="22" s="1"/>
  <c r="J62" i="22" s="1"/>
  <c r="E62" i="22"/>
  <c r="J61" i="22"/>
  <c r="H61" i="22"/>
  <c r="G61" i="22"/>
  <c r="F61" i="22"/>
  <c r="I61" i="22" s="1"/>
  <c r="E61" i="22"/>
  <c r="H60" i="22"/>
  <c r="G60" i="22"/>
  <c r="F60" i="22"/>
  <c r="E60" i="22"/>
  <c r="H59" i="22"/>
  <c r="G59" i="22"/>
  <c r="F59" i="22"/>
  <c r="I59" i="22" s="1"/>
  <c r="J59" i="22" s="1"/>
  <c r="E59" i="22"/>
  <c r="H58" i="22"/>
  <c r="G58" i="22"/>
  <c r="F58" i="22"/>
  <c r="E58" i="22"/>
  <c r="J57" i="22"/>
  <c r="H57" i="22"/>
  <c r="G57" i="22"/>
  <c r="F57" i="22"/>
  <c r="I57" i="22" s="1"/>
  <c r="E57" i="22"/>
  <c r="H56" i="22"/>
  <c r="G56" i="22"/>
  <c r="F56" i="22"/>
  <c r="I56" i="22" s="1"/>
  <c r="J56" i="22" s="1"/>
  <c r="E56" i="22"/>
  <c r="H55" i="22"/>
  <c r="G55" i="22"/>
  <c r="F55" i="22"/>
  <c r="I55" i="22" s="1"/>
  <c r="J55" i="22" s="1"/>
  <c r="E55" i="22"/>
  <c r="H54" i="22"/>
  <c r="G54" i="22"/>
  <c r="F54" i="22"/>
  <c r="I54" i="22" s="1"/>
  <c r="J54" i="22" s="1"/>
  <c r="E54" i="22"/>
  <c r="J53" i="22"/>
  <c r="H53" i="22"/>
  <c r="G53" i="22"/>
  <c r="F53" i="22"/>
  <c r="I53" i="22" s="1"/>
  <c r="E53" i="22"/>
  <c r="H52" i="22"/>
  <c r="G52" i="22"/>
  <c r="F52" i="22"/>
  <c r="E52" i="22"/>
  <c r="H51" i="22"/>
  <c r="G51" i="22"/>
  <c r="F51" i="22"/>
  <c r="I51" i="22" s="1"/>
  <c r="J51" i="22" s="1"/>
  <c r="E51" i="22"/>
  <c r="H50" i="22"/>
  <c r="G50" i="22"/>
  <c r="F50" i="22"/>
  <c r="E50" i="22"/>
  <c r="J49" i="22"/>
  <c r="H49" i="22"/>
  <c r="G49" i="22"/>
  <c r="F49" i="22"/>
  <c r="I49" i="22" s="1"/>
  <c r="E49" i="22"/>
  <c r="H48" i="22"/>
  <c r="G48" i="22"/>
  <c r="F48" i="22"/>
  <c r="I48" i="22" s="1"/>
  <c r="J48" i="22" s="1"/>
  <c r="E48" i="22"/>
  <c r="H47" i="22"/>
  <c r="G47" i="22"/>
  <c r="F47" i="22"/>
  <c r="I47" i="22" s="1"/>
  <c r="J47" i="22" s="1"/>
  <c r="E47" i="22"/>
  <c r="H46" i="22"/>
  <c r="G46" i="22"/>
  <c r="F46" i="22"/>
  <c r="I46" i="22" s="1"/>
  <c r="J46" i="22" s="1"/>
  <c r="E46" i="22"/>
  <c r="J45" i="22"/>
  <c r="H45" i="22"/>
  <c r="G45" i="22"/>
  <c r="F45" i="22"/>
  <c r="I45" i="22" s="1"/>
  <c r="E45" i="22"/>
  <c r="H44" i="22"/>
  <c r="G44" i="22"/>
  <c r="F44" i="22"/>
  <c r="E44" i="22"/>
  <c r="H43" i="22"/>
  <c r="G43" i="22"/>
  <c r="F43" i="22"/>
  <c r="I43" i="22" s="1"/>
  <c r="J43" i="22" s="1"/>
  <c r="E43" i="22"/>
  <c r="H42" i="22"/>
  <c r="G42" i="22"/>
  <c r="F42" i="22"/>
  <c r="E42" i="22"/>
  <c r="J41" i="22"/>
  <c r="H41" i="22"/>
  <c r="G41" i="22"/>
  <c r="F41" i="22"/>
  <c r="I41" i="22" s="1"/>
  <c r="E41" i="22"/>
  <c r="H40" i="22"/>
  <c r="G40" i="22"/>
  <c r="F40" i="22"/>
  <c r="I40" i="22" s="1"/>
  <c r="J40" i="22" s="1"/>
  <c r="E40" i="22"/>
  <c r="H39" i="22"/>
  <c r="G39" i="22"/>
  <c r="F39" i="22"/>
  <c r="I39" i="22" s="1"/>
  <c r="J39" i="22" s="1"/>
  <c r="E39" i="22"/>
  <c r="H38" i="22"/>
  <c r="G38" i="22"/>
  <c r="F38" i="22"/>
  <c r="I38" i="22" s="1"/>
  <c r="J38" i="22" s="1"/>
  <c r="E38" i="22"/>
  <c r="J37" i="22"/>
  <c r="H37" i="22"/>
  <c r="G37" i="22"/>
  <c r="F37" i="22"/>
  <c r="I37" i="22" s="1"/>
  <c r="E37" i="22"/>
  <c r="H36" i="22"/>
  <c r="G36" i="22"/>
  <c r="F36" i="22"/>
  <c r="E36" i="22"/>
  <c r="H35" i="22"/>
  <c r="G35" i="22"/>
  <c r="F35" i="22"/>
  <c r="E35" i="22"/>
  <c r="AC34" i="22"/>
  <c r="AC35" i="22" s="1"/>
  <c r="AB34" i="22"/>
  <c r="AB35" i="22" s="1"/>
  <c r="AA34" i="22"/>
  <c r="AA35" i="22" s="1"/>
  <c r="Z34" i="22"/>
  <c r="Z35" i="22" s="1"/>
  <c r="Y34" i="22"/>
  <c r="Y35" i="22" s="1"/>
  <c r="X34" i="22"/>
  <c r="X35" i="22" s="1"/>
  <c r="V34" i="22"/>
  <c r="V35" i="22" s="1"/>
  <c r="N34" i="22"/>
  <c r="N35" i="22" s="1"/>
  <c r="H34" i="22"/>
  <c r="G34" i="22"/>
  <c r="F34" i="22"/>
  <c r="E34" i="22"/>
  <c r="H33" i="22"/>
  <c r="G33" i="22"/>
  <c r="F33" i="22"/>
  <c r="I33" i="22" s="1"/>
  <c r="J33" i="22" s="1"/>
  <c r="E33" i="22"/>
  <c r="H32" i="22"/>
  <c r="G32" i="22"/>
  <c r="F32" i="22"/>
  <c r="E32" i="22"/>
  <c r="J31" i="22"/>
  <c r="H31" i="22"/>
  <c r="G31" i="22"/>
  <c r="F31" i="22"/>
  <c r="I31" i="22" s="1"/>
  <c r="E31" i="22"/>
  <c r="H30" i="22"/>
  <c r="G30" i="22"/>
  <c r="F30" i="22"/>
  <c r="I30" i="22" s="1"/>
  <c r="J30" i="22" s="1"/>
  <c r="E30" i="22"/>
  <c r="H29" i="22"/>
  <c r="G29" i="22"/>
  <c r="F29" i="22"/>
  <c r="I29" i="22" s="1"/>
  <c r="J29" i="22" s="1"/>
  <c r="E29" i="22"/>
  <c r="H28" i="22"/>
  <c r="G28" i="22"/>
  <c r="F28" i="22"/>
  <c r="I28" i="22" s="1"/>
  <c r="J28" i="22" s="1"/>
  <c r="E28" i="22"/>
  <c r="J27" i="22"/>
  <c r="H27" i="22"/>
  <c r="G27" i="22"/>
  <c r="F27" i="22"/>
  <c r="I27" i="22" s="1"/>
  <c r="E27" i="22"/>
  <c r="H26" i="22"/>
  <c r="G26" i="22"/>
  <c r="F26" i="22"/>
  <c r="E26" i="22"/>
  <c r="H25" i="22"/>
  <c r="G25" i="22"/>
  <c r="F25" i="22"/>
  <c r="I25" i="22" s="1"/>
  <c r="J25" i="22" s="1"/>
  <c r="E25" i="22"/>
  <c r="H24" i="22"/>
  <c r="G24" i="22"/>
  <c r="F24" i="22"/>
  <c r="E24" i="22"/>
  <c r="J23" i="22"/>
  <c r="H23" i="22"/>
  <c r="G23" i="22"/>
  <c r="F23" i="22"/>
  <c r="I23" i="22" s="1"/>
  <c r="E23" i="22"/>
  <c r="H22" i="22"/>
  <c r="G22" i="22"/>
  <c r="F22" i="22"/>
  <c r="I22" i="22" s="1"/>
  <c r="J22" i="22" s="1"/>
  <c r="E22" i="22"/>
  <c r="H21" i="22"/>
  <c r="G21" i="22"/>
  <c r="F21" i="22"/>
  <c r="I21" i="22" s="1"/>
  <c r="J21" i="22" s="1"/>
  <c r="E21" i="22"/>
  <c r="H20" i="22"/>
  <c r="G20" i="22"/>
  <c r="E20" i="22"/>
  <c r="F20" i="22" s="1"/>
  <c r="I20" i="22" s="1"/>
  <c r="J20" i="22" s="1"/>
  <c r="H19" i="22"/>
  <c r="G19" i="22"/>
  <c r="F19" i="22"/>
  <c r="E19" i="22"/>
  <c r="H18" i="22"/>
  <c r="G18" i="22"/>
  <c r="F18" i="22"/>
  <c r="E18" i="22"/>
  <c r="M17" i="22"/>
  <c r="H17" i="22"/>
  <c r="G17" i="22"/>
  <c r="F17" i="22"/>
  <c r="E17" i="22"/>
  <c r="M16" i="22"/>
  <c r="H16" i="22"/>
  <c r="G16" i="22"/>
  <c r="F16" i="22"/>
  <c r="I16" i="22" s="1"/>
  <c r="J16" i="22" s="1"/>
  <c r="E16" i="22"/>
  <c r="H15" i="22"/>
  <c r="G15" i="22"/>
  <c r="E15" i="22"/>
  <c r="F15" i="22" s="1"/>
  <c r="I15" i="22" s="1"/>
  <c r="J15" i="22" s="1"/>
  <c r="H14" i="22"/>
  <c r="G14" i="22"/>
  <c r="F14" i="22"/>
  <c r="E14" i="22"/>
  <c r="H13" i="22"/>
  <c r="G13" i="22"/>
  <c r="E13" i="22"/>
  <c r="F13" i="22" s="1"/>
  <c r="H12" i="22"/>
  <c r="G12" i="22"/>
  <c r="E12" i="22"/>
  <c r="F12" i="22" s="1"/>
  <c r="I12" i="22" s="1"/>
  <c r="J12" i="22" s="1"/>
  <c r="H11" i="22"/>
  <c r="G11" i="22"/>
  <c r="E11" i="22"/>
  <c r="F11" i="22" s="1"/>
  <c r="I11" i="22" s="1"/>
  <c r="J11" i="22" s="1"/>
  <c r="H10" i="22"/>
  <c r="G10" i="22"/>
  <c r="E10" i="22"/>
  <c r="F10" i="22" s="1"/>
  <c r="H9" i="22"/>
  <c r="G9" i="22"/>
  <c r="E9" i="22"/>
  <c r="F9" i="22" s="1"/>
  <c r="H8" i="22"/>
  <c r="G8" i="22"/>
  <c r="E8" i="22"/>
  <c r="F8" i="22" s="1"/>
  <c r="H7" i="22"/>
  <c r="G7" i="22"/>
  <c r="E7" i="22"/>
  <c r="F7" i="22" s="1"/>
  <c r="H6" i="22"/>
  <c r="G6" i="22"/>
  <c r="E6" i="22"/>
  <c r="F6" i="22" s="1"/>
  <c r="H5" i="22"/>
  <c r="G5" i="22"/>
  <c r="E5" i="22"/>
  <c r="F5" i="22" s="1"/>
  <c r="H4" i="22"/>
  <c r="G4" i="22"/>
  <c r="E4" i="22"/>
  <c r="F4" i="22" s="1"/>
  <c r="H3" i="22"/>
  <c r="G3" i="22"/>
  <c r="E3" i="22"/>
  <c r="F3" i="22" s="1"/>
  <c r="H2" i="22"/>
  <c r="G2" i="22"/>
  <c r="E2" i="22"/>
  <c r="F2" i="22" s="1"/>
  <c r="J501" i="21"/>
  <c r="I501" i="21"/>
  <c r="H501" i="21"/>
  <c r="G501" i="21"/>
  <c r="F501" i="21"/>
  <c r="E501" i="21"/>
  <c r="J500" i="21"/>
  <c r="I500" i="21"/>
  <c r="H500" i="21"/>
  <c r="G500" i="21"/>
  <c r="F500" i="21"/>
  <c r="E500" i="21"/>
  <c r="J499" i="21"/>
  <c r="I499" i="21"/>
  <c r="H499" i="21"/>
  <c r="G499" i="21"/>
  <c r="F499" i="21"/>
  <c r="E499" i="21"/>
  <c r="J498" i="21"/>
  <c r="I498" i="21"/>
  <c r="H498" i="21"/>
  <c r="G498" i="21"/>
  <c r="F498" i="21"/>
  <c r="E498" i="21"/>
  <c r="J497" i="21"/>
  <c r="I497" i="21"/>
  <c r="H497" i="21"/>
  <c r="G497" i="21"/>
  <c r="F497" i="21"/>
  <c r="E497" i="21"/>
  <c r="J496" i="21"/>
  <c r="I496" i="21"/>
  <c r="H496" i="21"/>
  <c r="G496" i="21"/>
  <c r="F496" i="21"/>
  <c r="E496" i="21"/>
  <c r="J495" i="21"/>
  <c r="I495" i="21"/>
  <c r="H495" i="21"/>
  <c r="G495" i="21"/>
  <c r="F495" i="21"/>
  <c r="E495" i="21"/>
  <c r="J494" i="21"/>
  <c r="I494" i="21"/>
  <c r="H494" i="21"/>
  <c r="G494" i="21"/>
  <c r="F494" i="21"/>
  <c r="E494" i="21"/>
  <c r="J493" i="21"/>
  <c r="I493" i="21"/>
  <c r="H493" i="21"/>
  <c r="G493" i="21"/>
  <c r="F493" i="21"/>
  <c r="E493" i="21"/>
  <c r="J492" i="21"/>
  <c r="I492" i="21"/>
  <c r="H492" i="21"/>
  <c r="G492" i="21"/>
  <c r="F492" i="21"/>
  <c r="E492" i="21"/>
  <c r="J491" i="21"/>
  <c r="I491" i="21"/>
  <c r="H491" i="21"/>
  <c r="G491" i="21"/>
  <c r="F491" i="21"/>
  <c r="E491" i="21"/>
  <c r="J490" i="21"/>
  <c r="I490" i="21"/>
  <c r="H490" i="21"/>
  <c r="G490" i="21"/>
  <c r="F490" i="21"/>
  <c r="E490" i="21"/>
  <c r="J489" i="21"/>
  <c r="I489" i="21"/>
  <c r="H489" i="21"/>
  <c r="G489" i="21"/>
  <c r="F489" i="21"/>
  <c r="E489" i="21"/>
  <c r="J488" i="21"/>
  <c r="I488" i="21"/>
  <c r="H488" i="21"/>
  <c r="G488" i="21"/>
  <c r="F488" i="21"/>
  <c r="E488" i="21"/>
  <c r="J487" i="21"/>
  <c r="I487" i="21"/>
  <c r="H487" i="21"/>
  <c r="G487" i="21"/>
  <c r="F487" i="21"/>
  <c r="E487" i="21"/>
  <c r="J486" i="21"/>
  <c r="I486" i="21"/>
  <c r="H486" i="21"/>
  <c r="G486" i="21"/>
  <c r="F486" i="21"/>
  <c r="E486" i="21"/>
  <c r="J485" i="21"/>
  <c r="I485" i="21"/>
  <c r="H485" i="21"/>
  <c r="G485" i="21"/>
  <c r="F485" i="21"/>
  <c r="E485" i="21"/>
  <c r="J484" i="21"/>
  <c r="I484" i="21"/>
  <c r="H484" i="21"/>
  <c r="G484" i="21"/>
  <c r="F484" i="21"/>
  <c r="E484" i="21"/>
  <c r="J483" i="21"/>
  <c r="I483" i="21"/>
  <c r="H483" i="21"/>
  <c r="G483" i="21"/>
  <c r="F483" i="21"/>
  <c r="E483" i="21"/>
  <c r="J482" i="21"/>
  <c r="I482" i="21"/>
  <c r="H482" i="21"/>
  <c r="G482" i="21"/>
  <c r="F482" i="21"/>
  <c r="E482" i="21"/>
  <c r="J481" i="21"/>
  <c r="I481" i="21"/>
  <c r="H481" i="21"/>
  <c r="G481" i="21"/>
  <c r="F481" i="21"/>
  <c r="E481" i="21"/>
  <c r="J480" i="21"/>
  <c r="I480" i="21"/>
  <c r="H480" i="21"/>
  <c r="G480" i="21"/>
  <c r="F480" i="21"/>
  <c r="E480" i="21"/>
  <c r="J479" i="21"/>
  <c r="I479" i="21"/>
  <c r="H479" i="21"/>
  <c r="G479" i="21"/>
  <c r="F479" i="21"/>
  <c r="E479" i="21"/>
  <c r="J478" i="21"/>
  <c r="I478" i="21"/>
  <c r="H478" i="21"/>
  <c r="G478" i="21"/>
  <c r="F478" i="21"/>
  <c r="E478" i="21"/>
  <c r="J477" i="21"/>
  <c r="I477" i="21"/>
  <c r="H477" i="21"/>
  <c r="G477" i="21"/>
  <c r="F477" i="21"/>
  <c r="E477" i="21"/>
  <c r="J476" i="21"/>
  <c r="I476" i="21"/>
  <c r="H476" i="21"/>
  <c r="G476" i="21"/>
  <c r="F476" i="21"/>
  <c r="E476" i="21"/>
  <c r="J475" i="21"/>
  <c r="I475" i="21"/>
  <c r="H475" i="21"/>
  <c r="G475" i="21"/>
  <c r="F475" i="21"/>
  <c r="E475" i="21"/>
  <c r="J474" i="21"/>
  <c r="I474" i="21"/>
  <c r="H474" i="21"/>
  <c r="G474" i="21"/>
  <c r="F474" i="21"/>
  <c r="E474" i="21"/>
  <c r="J473" i="21"/>
  <c r="I473" i="21"/>
  <c r="H473" i="21"/>
  <c r="G473" i="21"/>
  <c r="F473" i="21"/>
  <c r="E473" i="21"/>
  <c r="J472" i="21"/>
  <c r="I472" i="21"/>
  <c r="H472" i="21"/>
  <c r="G472" i="21"/>
  <c r="F472" i="21"/>
  <c r="E472" i="21"/>
  <c r="J471" i="21"/>
  <c r="I471" i="21"/>
  <c r="H471" i="21"/>
  <c r="G471" i="21"/>
  <c r="F471" i="21"/>
  <c r="E471" i="21"/>
  <c r="J470" i="21"/>
  <c r="I470" i="21"/>
  <c r="H470" i="21"/>
  <c r="G470" i="21"/>
  <c r="F470" i="21"/>
  <c r="E470" i="21"/>
  <c r="J469" i="21"/>
  <c r="I469" i="21"/>
  <c r="H469" i="21"/>
  <c r="G469" i="21"/>
  <c r="F469" i="21"/>
  <c r="E469" i="21"/>
  <c r="J468" i="21"/>
  <c r="I468" i="21"/>
  <c r="H468" i="21"/>
  <c r="G468" i="21"/>
  <c r="F468" i="21"/>
  <c r="E468" i="21"/>
  <c r="J467" i="21"/>
  <c r="I467" i="21"/>
  <c r="H467" i="21"/>
  <c r="G467" i="21"/>
  <c r="F467" i="21"/>
  <c r="E467" i="21"/>
  <c r="J466" i="21"/>
  <c r="I466" i="21"/>
  <c r="H466" i="21"/>
  <c r="G466" i="21"/>
  <c r="F466" i="21"/>
  <c r="E466" i="21"/>
  <c r="J465" i="21"/>
  <c r="I465" i="21"/>
  <c r="H465" i="21"/>
  <c r="G465" i="21"/>
  <c r="F465" i="21"/>
  <c r="E465" i="21"/>
  <c r="J464" i="21"/>
  <c r="I464" i="21"/>
  <c r="H464" i="21"/>
  <c r="G464" i="21"/>
  <c r="F464" i="21"/>
  <c r="E464" i="21"/>
  <c r="J463" i="21"/>
  <c r="I463" i="21"/>
  <c r="H463" i="21"/>
  <c r="G463" i="21"/>
  <c r="F463" i="21"/>
  <c r="E463" i="21"/>
  <c r="J462" i="21"/>
  <c r="I462" i="21"/>
  <c r="H462" i="21"/>
  <c r="G462" i="21"/>
  <c r="F462" i="21"/>
  <c r="E462" i="21"/>
  <c r="J461" i="21"/>
  <c r="I461" i="21"/>
  <c r="H461" i="21"/>
  <c r="G461" i="21"/>
  <c r="F461" i="21"/>
  <c r="E461" i="21"/>
  <c r="J460" i="21"/>
  <c r="I460" i="21"/>
  <c r="H460" i="21"/>
  <c r="G460" i="21"/>
  <c r="F460" i="21"/>
  <c r="E460" i="21"/>
  <c r="J459" i="21"/>
  <c r="I459" i="21"/>
  <c r="H459" i="21"/>
  <c r="G459" i="21"/>
  <c r="F459" i="21"/>
  <c r="E459" i="21"/>
  <c r="J458" i="21"/>
  <c r="I458" i="21"/>
  <c r="H458" i="21"/>
  <c r="G458" i="21"/>
  <c r="F458" i="21"/>
  <c r="E458" i="21"/>
  <c r="J457" i="21"/>
  <c r="I457" i="21"/>
  <c r="H457" i="21"/>
  <c r="G457" i="21"/>
  <c r="F457" i="21"/>
  <c r="E457" i="21"/>
  <c r="J456" i="21"/>
  <c r="I456" i="21"/>
  <c r="H456" i="21"/>
  <c r="G456" i="21"/>
  <c r="F456" i="21"/>
  <c r="E456" i="21"/>
  <c r="J455" i="21"/>
  <c r="I455" i="21"/>
  <c r="H455" i="21"/>
  <c r="G455" i="21"/>
  <c r="F455" i="21"/>
  <c r="E455" i="21"/>
  <c r="J454" i="21"/>
  <c r="I454" i="21"/>
  <c r="H454" i="21"/>
  <c r="G454" i="21"/>
  <c r="F454" i="21"/>
  <c r="E454" i="21"/>
  <c r="J453" i="21"/>
  <c r="I453" i="21"/>
  <c r="H453" i="21"/>
  <c r="G453" i="21"/>
  <c r="F453" i="21"/>
  <c r="E453" i="21"/>
  <c r="J452" i="21"/>
  <c r="I452" i="21"/>
  <c r="H452" i="21"/>
  <c r="G452" i="21"/>
  <c r="F452" i="21"/>
  <c r="E452" i="21"/>
  <c r="J451" i="21"/>
  <c r="I451" i="21"/>
  <c r="H451" i="21"/>
  <c r="G451" i="21"/>
  <c r="F451" i="21"/>
  <c r="E451" i="21"/>
  <c r="J450" i="21"/>
  <c r="I450" i="21"/>
  <c r="H450" i="21"/>
  <c r="G450" i="21"/>
  <c r="F450" i="21"/>
  <c r="E450" i="21"/>
  <c r="J449" i="21"/>
  <c r="I449" i="21"/>
  <c r="H449" i="21"/>
  <c r="G449" i="21"/>
  <c r="F449" i="21"/>
  <c r="E449" i="21"/>
  <c r="J448" i="21"/>
  <c r="I448" i="21"/>
  <c r="H448" i="21"/>
  <c r="G448" i="21"/>
  <c r="F448" i="21"/>
  <c r="E448" i="21"/>
  <c r="J447" i="21"/>
  <c r="I447" i="21"/>
  <c r="H447" i="21"/>
  <c r="G447" i="21"/>
  <c r="F447" i="21"/>
  <c r="E447" i="21"/>
  <c r="J446" i="21"/>
  <c r="I446" i="21"/>
  <c r="H446" i="21"/>
  <c r="G446" i="21"/>
  <c r="F446" i="21"/>
  <c r="E446" i="21"/>
  <c r="J445" i="21"/>
  <c r="I445" i="21"/>
  <c r="H445" i="21"/>
  <c r="G445" i="21"/>
  <c r="F445" i="21"/>
  <c r="E445" i="21"/>
  <c r="J444" i="21"/>
  <c r="I444" i="21"/>
  <c r="H444" i="21"/>
  <c r="G444" i="21"/>
  <c r="F444" i="21"/>
  <c r="E444" i="21"/>
  <c r="J443" i="21"/>
  <c r="I443" i="21"/>
  <c r="H443" i="21"/>
  <c r="G443" i="21"/>
  <c r="F443" i="21"/>
  <c r="E443" i="21"/>
  <c r="J442" i="21"/>
  <c r="I442" i="21"/>
  <c r="H442" i="21"/>
  <c r="G442" i="21"/>
  <c r="F442" i="21"/>
  <c r="E442" i="21"/>
  <c r="J441" i="21"/>
  <c r="I441" i="21"/>
  <c r="H441" i="21"/>
  <c r="G441" i="21"/>
  <c r="F441" i="21"/>
  <c r="E441" i="21"/>
  <c r="J440" i="21"/>
  <c r="I440" i="21"/>
  <c r="H440" i="21"/>
  <c r="G440" i="21"/>
  <c r="F440" i="21"/>
  <c r="E440" i="21"/>
  <c r="J439" i="21"/>
  <c r="I439" i="21"/>
  <c r="H439" i="21"/>
  <c r="G439" i="21"/>
  <c r="F439" i="21"/>
  <c r="E439" i="21"/>
  <c r="J438" i="21"/>
  <c r="I438" i="21"/>
  <c r="H438" i="21"/>
  <c r="G438" i="21"/>
  <c r="F438" i="21"/>
  <c r="E438" i="21"/>
  <c r="J437" i="21"/>
  <c r="I437" i="21"/>
  <c r="H437" i="21"/>
  <c r="G437" i="21"/>
  <c r="F437" i="21"/>
  <c r="E437" i="21"/>
  <c r="J436" i="21"/>
  <c r="I436" i="21"/>
  <c r="H436" i="21"/>
  <c r="G436" i="21"/>
  <c r="F436" i="21"/>
  <c r="E436" i="21"/>
  <c r="J435" i="21"/>
  <c r="I435" i="21"/>
  <c r="H435" i="21"/>
  <c r="G435" i="21"/>
  <c r="F435" i="21"/>
  <c r="E435" i="21"/>
  <c r="J434" i="21"/>
  <c r="I434" i="21"/>
  <c r="H434" i="21"/>
  <c r="G434" i="21"/>
  <c r="F434" i="21"/>
  <c r="E434" i="21"/>
  <c r="J433" i="21"/>
  <c r="I433" i="21"/>
  <c r="H433" i="21"/>
  <c r="G433" i="21"/>
  <c r="F433" i="21"/>
  <c r="E433" i="21"/>
  <c r="J432" i="21"/>
  <c r="I432" i="21"/>
  <c r="H432" i="21"/>
  <c r="G432" i="21"/>
  <c r="F432" i="21"/>
  <c r="E432" i="21"/>
  <c r="J431" i="21"/>
  <c r="I431" i="21"/>
  <c r="H431" i="21"/>
  <c r="G431" i="21"/>
  <c r="F431" i="21"/>
  <c r="E431" i="21"/>
  <c r="J430" i="21"/>
  <c r="I430" i="21"/>
  <c r="H430" i="21"/>
  <c r="G430" i="21"/>
  <c r="F430" i="21"/>
  <c r="E430" i="21"/>
  <c r="J429" i="21"/>
  <c r="I429" i="21"/>
  <c r="H429" i="21"/>
  <c r="G429" i="21"/>
  <c r="F429" i="21"/>
  <c r="E429" i="21"/>
  <c r="J428" i="21"/>
  <c r="I428" i="21"/>
  <c r="H428" i="21"/>
  <c r="G428" i="21"/>
  <c r="F428" i="21"/>
  <c r="E428" i="21"/>
  <c r="J427" i="21"/>
  <c r="I427" i="21"/>
  <c r="H427" i="21"/>
  <c r="G427" i="21"/>
  <c r="F427" i="21"/>
  <c r="E427" i="21"/>
  <c r="J426" i="21"/>
  <c r="I426" i="21"/>
  <c r="H426" i="21"/>
  <c r="G426" i="21"/>
  <c r="F426" i="21"/>
  <c r="E426" i="21"/>
  <c r="J425" i="21"/>
  <c r="I425" i="21"/>
  <c r="H425" i="21"/>
  <c r="G425" i="21"/>
  <c r="F425" i="21"/>
  <c r="E425" i="21"/>
  <c r="J424" i="21"/>
  <c r="I424" i="21"/>
  <c r="H424" i="21"/>
  <c r="G424" i="21"/>
  <c r="F424" i="21"/>
  <c r="E424" i="21"/>
  <c r="J423" i="21"/>
  <c r="I423" i="21"/>
  <c r="H423" i="21"/>
  <c r="G423" i="21"/>
  <c r="F423" i="21"/>
  <c r="E423" i="21"/>
  <c r="J422" i="21"/>
  <c r="I422" i="21"/>
  <c r="H422" i="21"/>
  <c r="G422" i="21"/>
  <c r="F422" i="21"/>
  <c r="E422" i="21"/>
  <c r="J421" i="21"/>
  <c r="I421" i="21"/>
  <c r="H421" i="21"/>
  <c r="G421" i="21"/>
  <c r="F421" i="21"/>
  <c r="E421" i="21"/>
  <c r="J420" i="21"/>
  <c r="I420" i="21"/>
  <c r="H420" i="21"/>
  <c r="G420" i="21"/>
  <c r="F420" i="21"/>
  <c r="E420" i="21"/>
  <c r="J419" i="21"/>
  <c r="I419" i="21"/>
  <c r="H419" i="21"/>
  <c r="G419" i="21"/>
  <c r="F419" i="21"/>
  <c r="E419" i="21"/>
  <c r="J418" i="21"/>
  <c r="I418" i="21"/>
  <c r="H418" i="21"/>
  <c r="G418" i="21"/>
  <c r="F418" i="21"/>
  <c r="E418" i="21"/>
  <c r="J417" i="21"/>
  <c r="I417" i="21"/>
  <c r="H417" i="21"/>
  <c r="G417" i="21"/>
  <c r="F417" i="21"/>
  <c r="E417" i="21"/>
  <c r="J416" i="21"/>
  <c r="I416" i="21"/>
  <c r="H416" i="21"/>
  <c r="G416" i="21"/>
  <c r="F416" i="21"/>
  <c r="E416" i="21"/>
  <c r="J415" i="21"/>
  <c r="I415" i="21"/>
  <c r="H415" i="21"/>
  <c r="G415" i="21"/>
  <c r="F415" i="21"/>
  <c r="E415" i="21"/>
  <c r="J414" i="21"/>
  <c r="I414" i="21"/>
  <c r="H414" i="21"/>
  <c r="G414" i="21"/>
  <c r="F414" i="21"/>
  <c r="E414" i="21"/>
  <c r="J413" i="21"/>
  <c r="I413" i="21"/>
  <c r="H413" i="21"/>
  <c r="G413" i="21"/>
  <c r="F413" i="21"/>
  <c r="E413" i="21"/>
  <c r="J412" i="21"/>
  <c r="I412" i="21"/>
  <c r="H412" i="21"/>
  <c r="G412" i="21"/>
  <c r="F412" i="21"/>
  <c r="E412" i="21"/>
  <c r="J411" i="21"/>
  <c r="I411" i="21"/>
  <c r="H411" i="21"/>
  <c r="G411" i="21"/>
  <c r="F411" i="21"/>
  <c r="E411" i="21"/>
  <c r="J410" i="21"/>
  <c r="I410" i="21"/>
  <c r="H410" i="21"/>
  <c r="G410" i="21"/>
  <c r="F410" i="21"/>
  <c r="E410" i="21"/>
  <c r="J409" i="21"/>
  <c r="I409" i="21"/>
  <c r="H409" i="21"/>
  <c r="G409" i="21"/>
  <c r="F409" i="21"/>
  <c r="E409" i="21"/>
  <c r="J408" i="21"/>
  <c r="I408" i="21"/>
  <c r="H408" i="21"/>
  <c r="G408" i="21"/>
  <c r="F408" i="21"/>
  <c r="E408" i="21"/>
  <c r="J407" i="21"/>
  <c r="I407" i="21"/>
  <c r="H407" i="21"/>
  <c r="G407" i="21"/>
  <c r="F407" i="21"/>
  <c r="E407" i="21"/>
  <c r="J406" i="21"/>
  <c r="I406" i="21"/>
  <c r="H406" i="21"/>
  <c r="G406" i="21"/>
  <c r="F406" i="21"/>
  <c r="E406" i="21"/>
  <c r="J405" i="21"/>
  <c r="I405" i="21"/>
  <c r="H405" i="21"/>
  <c r="G405" i="21"/>
  <c r="F405" i="21"/>
  <c r="E405" i="21"/>
  <c r="J404" i="21"/>
  <c r="I404" i="21"/>
  <c r="H404" i="21"/>
  <c r="G404" i="21"/>
  <c r="F404" i="21"/>
  <c r="E404" i="21"/>
  <c r="J403" i="21"/>
  <c r="I403" i="21"/>
  <c r="H403" i="21"/>
  <c r="G403" i="21"/>
  <c r="F403" i="21"/>
  <c r="E403" i="21"/>
  <c r="J402" i="21"/>
  <c r="I402" i="21"/>
  <c r="H402" i="21"/>
  <c r="G402" i="21"/>
  <c r="F402" i="21"/>
  <c r="E402" i="21"/>
  <c r="J401" i="21"/>
  <c r="I401" i="21"/>
  <c r="H401" i="21"/>
  <c r="G401" i="21"/>
  <c r="F401" i="21"/>
  <c r="E401" i="21"/>
  <c r="J400" i="21"/>
  <c r="I400" i="21"/>
  <c r="H400" i="21"/>
  <c r="G400" i="21"/>
  <c r="F400" i="21"/>
  <c r="E400" i="21"/>
  <c r="J399" i="21"/>
  <c r="I399" i="21"/>
  <c r="H399" i="21"/>
  <c r="G399" i="21"/>
  <c r="F399" i="21"/>
  <c r="E399" i="21"/>
  <c r="J398" i="21"/>
  <c r="I398" i="21"/>
  <c r="H398" i="21"/>
  <c r="G398" i="21"/>
  <c r="F398" i="21"/>
  <c r="E398" i="21"/>
  <c r="J397" i="21"/>
  <c r="I397" i="21"/>
  <c r="H397" i="21"/>
  <c r="G397" i="21"/>
  <c r="F397" i="21"/>
  <c r="E397" i="21"/>
  <c r="J396" i="21"/>
  <c r="I396" i="21"/>
  <c r="H396" i="21"/>
  <c r="G396" i="21"/>
  <c r="F396" i="21"/>
  <c r="E396" i="21"/>
  <c r="J395" i="21"/>
  <c r="I395" i="21"/>
  <c r="H395" i="21"/>
  <c r="G395" i="21"/>
  <c r="F395" i="21"/>
  <c r="E395" i="21"/>
  <c r="J394" i="21"/>
  <c r="I394" i="21"/>
  <c r="H394" i="21"/>
  <c r="G394" i="21"/>
  <c r="F394" i="21"/>
  <c r="E394" i="21"/>
  <c r="J393" i="21"/>
  <c r="I393" i="21"/>
  <c r="H393" i="21"/>
  <c r="G393" i="21"/>
  <c r="F393" i="21"/>
  <c r="E393" i="21"/>
  <c r="J392" i="21"/>
  <c r="I392" i="21"/>
  <c r="H392" i="21"/>
  <c r="G392" i="21"/>
  <c r="F392" i="21"/>
  <c r="E392" i="21"/>
  <c r="J391" i="21"/>
  <c r="I391" i="21"/>
  <c r="H391" i="21"/>
  <c r="G391" i="21"/>
  <c r="F391" i="21"/>
  <c r="E391" i="21"/>
  <c r="J390" i="21"/>
  <c r="I390" i="21"/>
  <c r="H390" i="21"/>
  <c r="G390" i="21"/>
  <c r="F390" i="21"/>
  <c r="E390" i="21"/>
  <c r="J389" i="21"/>
  <c r="I389" i="21"/>
  <c r="H389" i="21"/>
  <c r="G389" i="21"/>
  <c r="F389" i="21"/>
  <c r="E389" i="21"/>
  <c r="J388" i="21"/>
  <c r="I388" i="21"/>
  <c r="H388" i="21"/>
  <c r="G388" i="21"/>
  <c r="F388" i="21"/>
  <c r="E388" i="21"/>
  <c r="J387" i="21"/>
  <c r="I387" i="21"/>
  <c r="H387" i="21"/>
  <c r="G387" i="21"/>
  <c r="F387" i="21"/>
  <c r="E387" i="21"/>
  <c r="J386" i="21"/>
  <c r="I386" i="21"/>
  <c r="H386" i="21"/>
  <c r="G386" i="21"/>
  <c r="F386" i="21"/>
  <c r="E386" i="21"/>
  <c r="J385" i="21"/>
  <c r="I385" i="21"/>
  <c r="H385" i="21"/>
  <c r="G385" i="21"/>
  <c r="F385" i="21"/>
  <c r="E385" i="21"/>
  <c r="J384" i="21"/>
  <c r="I384" i="21"/>
  <c r="H384" i="21"/>
  <c r="G384" i="21"/>
  <c r="F384" i="21"/>
  <c r="E384" i="21"/>
  <c r="J383" i="21"/>
  <c r="I383" i="21"/>
  <c r="H383" i="21"/>
  <c r="G383" i="21"/>
  <c r="F383" i="21"/>
  <c r="E383" i="21"/>
  <c r="J382" i="21"/>
  <c r="I382" i="21"/>
  <c r="H382" i="21"/>
  <c r="G382" i="21"/>
  <c r="F382" i="21"/>
  <c r="E382" i="21"/>
  <c r="J381" i="21"/>
  <c r="I381" i="21"/>
  <c r="H381" i="21"/>
  <c r="G381" i="21"/>
  <c r="F381" i="21"/>
  <c r="E381" i="21"/>
  <c r="J380" i="21"/>
  <c r="I380" i="21"/>
  <c r="H380" i="21"/>
  <c r="G380" i="21"/>
  <c r="F380" i="21"/>
  <c r="E380" i="21"/>
  <c r="J379" i="21"/>
  <c r="I379" i="21"/>
  <c r="H379" i="21"/>
  <c r="G379" i="21"/>
  <c r="F379" i="21"/>
  <c r="E379" i="21"/>
  <c r="J378" i="21"/>
  <c r="I378" i="21"/>
  <c r="H378" i="21"/>
  <c r="G378" i="21"/>
  <c r="F378" i="21"/>
  <c r="E378" i="21"/>
  <c r="J377" i="21"/>
  <c r="I377" i="21"/>
  <c r="H377" i="21"/>
  <c r="G377" i="21"/>
  <c r="F377" i="21"/>
  <c r="E377" i="21"/>
  <c r="J376" i="21"/>
  <c r="I376" i="21"/>
  <c r="H376" i="21"/>
  <c r="G376" i="21"/>
  <c r="F376" i="21"/>
  <c r="E376" i="21"/>
  <c r="J375" i="21"/>
  <c r="I375" i="21"/>
  <c r="H375" i="21"/>
  <c r="G375" i="21"/>
  <c r="F375" i="21"/>
  <c r="E375" i="21"/>
  <c r="J374" i="21"/>
  <c r="I374" i="21"/>
  <c r="H374" i="21"/>
  <c r="G374" i="21"/>
  <c r="F374" i="21"/>
  <c r="E374" i="21"/>
  <c r="J373" i="21"/>
  <c r="I373" i="21"/>
  <c r="H373" i="21"/>
  <c r="G373" i="21"/>
  <c r="F373" i="21"/>
  <c r="E373" i="21"/>
  <c r="J372" i="21"/>
  <c r="I372" i="21"/>
  <c r="H372" i="21"/>
  <c r="G372" i="21"/>
  <c r="F372" i="21"/>
  <c r="E372" i="21"/>
  <c r="J371" i="21"/>
  <c r="I371" i="21"/>
  <c r="H371" i="21"/>
  <c r="G371" i="21"/>
  <c r="F371" i="21"/>
  <c r="E371" i="21"/>
  <c r="J370" i="21"/>
  <c r="I370" i="21"/>
  <c r="H370" i="21"/>
  <c r="G370" i="21"/>
  <c r="F370" i="21"/>
  <c r="E370" i="21"/>
  <c r="J369" i="21"/>
  <c r="I369" i="21"/>
  <c r="H369" i="21"/>
  <c r="G369" i="21"/>
  <c r="F369" i="21"/>
  <c r="E369" i="21"/>
  <c r="J368" i="21"/>
  <c r="I368" i="21"/>
  <c r="H368" i="21"/>
  <c r="G368" i="21"/>
  <c r="F368" i="21"/>
  <c r="E368" i="21"/>
  <c r="J367" i="21"/>
  <c r="I367" i="21"/>
  <c r="H367" i="21"/>
  <c r="G367" i="21"/>
  <c r="F367" i="21"/>
  <c r="E367" i="21"/>
  <c r="J366" i="21"/>
  <c r="I366" i="21"/>
  <c r="H366" i="21"/>
  <c r="G366" i="21"/>
  <c r="F366" i="21"/>
  <c r="E366" i="21"/>
  <c r="J365" i="21"/>
  <c r="I365" i="21"/>
  <c r="H365" i="21"/>
  <c r="G365" i="21"/>
  <c r="F365" i="21"/>
  <c r="E365" i="21"/>
  <c r="J364" i="21"/>
  <c r="I364" i="21"/>
  <c r="H364" i="21"/>
  <c r="G364" i="21"/>
  <c r="F364" i="21"/>
  <c r="E364" i="21"/>
  <c r="J363" i="21"/>
  <c r="I363" i="21"/>
  <c r="H363" i="21"/>
  <c r="G363" i="21"/>
  <c r="F363" i="21"/>
  <c r="E363" i="21"/>
  <c r="J362" i="21"/>
  <c r="I362" i="21"/>
  <c r="H362" i="21"/>
  <c r="G362" i="21"/>
  <c r="F362" i="21"/>
  <c r="E362" i="21"/>
  <c r="J361" i="21"/>
  <c r="I361" i="21"/>
  <c r="H361" i="21"/>
  <c r="G361" i="21"/>
  <c r="F361" i="21"/>
  <c r="E361" i="21"/>
  <c r="J360" i="21"/>
  <c r="I360" i="21"/>
  <c r="H360" i="21"/>
  <c r="G360" i="21"/>
  <c r="F360" i="21"/>
  <c r="E360" i="21"/>
  <c r="J359" i="21"/>
  <c r="I359" i="21"/>
  <c r="H359" i="21"/>
  <c r="G359" i="21"/>
  <c r="F359" i="21"/>
  <c r="E359" i="21"/>
  <c r="J358" i="21"/>
  <c r="I358" i="21"/>
  <c r="H358" i="21"/>
  <c r="G358" i="21"/>
  <c r="F358" i="21"/>
  <c r="E358" i="21"/>
  <c r="J357" i="21"/>
  <c r="I357" i="21"/>
  <c r="H357" i="21"/>
  <c r="G357" i="21"/>
  <c r="F357" i="21"/>
  <c r="E357" i="21"/>
  <c r="J356" i="21"/>
  <c r="I356" i="21"/>
  <c r="H356" i="21"/>
  <c r="G356" i="21"/>
  <c r="F356" i="21"/>
  <c r="E356" i="21"/>
  <c r="J355" i="21"/>
  <c r="I355" i="21"/>
  <c r="H355" i="21"/>
  <c r="G355" i="21"/>
  <c r="F355" i="21"/>
  <c r="E355" i="21"/>
  <c r="J354" i="21"/>
  <c r="I354" i="21"/>
  <c r="H354" i="21"/>
  <c r="G354" i="21"/>
  <c r="F354" i="21"/>
  <c r="E354" i="21"/>
  <c r="J353" i="21"/>
  <c r="I353" i="21"/>
  <c r="H353" i="21"/>
  <c r="G353" i="21"/>
  <c r="F353" i="21"/>
  <c r="E353" i="21"/>
  <c r="J352" i="21"/>
  <c r="I352" i="21"/>
  <c r="H352" i="21"/>
  <c r="G352" i="21"/>
  <c r="F352" i="21"/>
  <c r="E352" i="21"/>
  <c r="J351" i="21"/>
  <c r="I351" i="21"/>
  <c r="H351" i="21"/>
  <c r="G351" i="21"/>
  <c r="F351" i="21"/>
  <c r="E351" i="21"/>
  <c r="J350" i="21"/>
  <c r="I350" i="21"/>
  <c r="H350" i="21"/>
  <c r="G350" i="21"/>
  <c r="F350" i="21"/>
  <c r="E350" i="21"/>
  <c r="J349" i="21"/>
  <c r="I349" i="21"/>
  <c r="H349" i="21"/>
  <c r="G349" i="21"/>
  <c r="F349" i="21"/>
  <c r="E349" i="21"/>
  <c r="J348" i="21"/>
  <c r="I348" i="21"/>
  <c r="H348" i="21"/>
  <c r="G348" i="21"/>
  <c r="F348" i="21"/>
  <c r="E348" i="21"/>
  <c r="J347" i="21"/>
  <c r="I347" i="21"/>
  <c r="H347" i="21"/>
  <c r="G347" i="21"/>
  <c r="F347" i="21"/>
  <c r="E347" i="21"/>
  <c r="J346" i="21"/>
  <c r="I346" i="21"/>
  <c r="H346" i="21"/>
  <c r="G346" i="21"/>
  <c r="F346" i="21"/>
  <c r="E346" i="21"/>
  <c r="J345" i="21"/>
  <c r="I345" i="21"/>
  <c r="H345" i="21"/>
  <c r="G345" i="21"/>
  <c r="F345" i="21"/>
  <c r="E345" i="21"/>
  <c r="J344" i="21"/>
  <c r="I344" i="21"/>
  <c r="H344" i="21"/>
  <c r="G344" i="21"/>
  <c r="F344" i="21"/>
  <c r="E344" i="21"/>
  <c r="J343" i="21"/>
  <c r="I343" i="21"/>
  <c r="H343" i="21"/>
  <c r="G343" i="21"/>
  <c r="F343" i="21"/>
  <c r="E343" i="21"/>
  <c r="J342" i="21"/>
  <c r="I342" i="21"/>
  <c r="H342" i="21"/>
  <c r="G342" i="21"/>
  <c r="F342" i="21"/>
  <c r="E342" i="21"/>
  <c r="J341" i="21"/>
  <c r="I341" i="21"/>
  <c r="H341" i="21"/>
  <c r="G341" i="21"/>
  <c r="F341" i="21"/>
  <c r="E341" i="21"/>
  <c r="J340" i="21"/>
  <c r="I340" i="21"/>
  <c r="H340" i="21"/>
  <c r="G340" i="21"/>
  <c r="F340" i="21"/>
  <c r="E340" i="21"/>
  <c r="J339" i="21"/>
  <c r="I339" i="21"/>
  <c r="H339" i="21"/>
  <c r="G339" i="21"/>
  <c r="F339" i="21"/>
  <c r="E339" i="21"/>
  <c r="J338" i="21"/>
  <c r="I338" i="21"/>
  <c r="H338" i="21"/>
  <c r="G338" i="21"/>
  <c r="F338" i="21"/>
  <c r="E338" i="21"/>
  <c r="J337" i="21"/>
  <c r="I337" i="21"/>
  <c r="H337" i="21"/>
  <c r="G337" i="21"/>
  <c r="F337" i="21"/>
  <c r="E337" i="21"/>
  <c r="J336" i="21"/>
  <c r="I336" i="21"/>
  <c r="H336" i="21"/>
  <c r="G336" i="21"/>
  <c r="F336" i="21"/>
  <c r="E336" i="21"/>
  <c r="J335" i="21"/>
  <c r="I335" i="21"/>
  <c r="H335" i="21"/>
  <c r="G335" i="21"/>
  <c r="F335" i="21"/>
  <c r="E335" i="21"/>
  <c r="J334" i="21"/>
  <c r="I334" i="21"/>
  <c r="H334" i="21"/>
  <c r="G334" i="21"/>
  <c r="F334" i="21"/>
  <c r="E334" i="21"/>
  <c r="J333" i="21"/>
  <c r="I333" i="21"/>
  <c r="H333" i="21"/>
  <c r="G333" i="21"/>
  <c r="F333" i="21"/>
  <c r="E333" i="21"/>
  <c r="J332" i="21"/>
  <c r="I332" i="21"/>
  <c r="H332" i="21"/>
  <c r="G332" i="21"/>
  <c r="F332" i="21"/>
  <c r="E332" i="21"/>
  <c r="J331" i="21"/>
  <c r="I331" i="21"/>
  <c r="H331" i="21"/>
  <c r="G331" i="21"/>
  <c r="F331" i="21"/>
  <c r="E331" i="21"/>
  <c r="J330" i="21"/>
  <c r="I330" i="21"/>
  <c r="H330" i="21"/>
  <c r="G330" i="21"/>
  <c r="F330" i="21"/>
  <c r="E330" i="21"/>
  <c r="J329" i="21"/>
  <c r="I329" i="21"/>
  <c r="H329" i="21"/>
  <c r="G329" i="21"/>
  <c r="F329" i="21"/>
  <c r="E329" i="21"/>
  <c r="J328" i="21"/>
  <c r="I328" i="21"/>
  <c r="H328" i="21"/>
  <c r="G328" i="21"/>
  <c r="F328" i="21"/>
  <c r="E328" i="21"/>
  <c r="J327" i="21"/>
  <c r="I327" i="21"/>
  <c r="H327" i="21"/>
  <c r="G327" i="21"/>
  <c r="F327" i="21"/>
  <c r="E327" i="21"/>
  <c r="J326" i="21"/>
  <c r="I326" i="21"/>
  <c r="H326" i="21"/>
  <c r="G326" i="21"/>
  <c r="F326" i="21"/>
  <c r="E326" i="21"/>
  <c r="J325" i="21"/>
  <c r="I325" i="21"/>
  <c r="H325" i="21"/>
  <c r="G325" i="21"/>
  <c r="F325" i="21"/>
  <c r="E325" i="21"/>
  <c r="J324" i="21"/>
  <c r="I324" i="21"/>
  <c r="H324" i="21"/>
  <c r="G324" i="21"/>
  <c r="F324" i="21"/>
  <c r="E324" i="21"/>
  <c r="J323" i="21"/>
  <c r="I323" i="21"/>
  <c r="H323" i="21"/>
  <c r="G323" i="21"/>
  <c r="F323" i="21"/>
  <c r="E323" i="21"/>
  <c r="J322" i="21"/>
  <c r="I322" i="21"/>
  <c r="H322" i="21"/>
  <c r="G322" i="21"/>
  <c r="F322" i="21"/>
  <c r="E322" i="21"/>
  <c r="J321" i="21"/>
  <c r="I321" i="21"/>
  <c r="H321" i="21"/>
  <c r="G321" i="21"/>
  <c r="F321" i="21"/>
  <c r="E321" i="21"/>
  <c r="J320" i="21"/>
  <c r="I320" i="21"/>
  <c r="H320" i="21"/>
  <c r="G320" i="21"/>
  <c r="F320" i="21"/>
  <c r="E320" i="21"/>
  <c r="J319" i="21"/>
  <c r="I319" i="21"/>
  <c r="H319" i="21"/>
  <c r="G319" i="21"/>
  <c r="F319" i="21"/>
  <c r="E319" i="21"/>
  <c r="J318" i="21"/>
  <c r="I318" i="21"/>
  <c r="H318" i="21"/>
  <c r="G318" i="21"/>
  <c r="F318" i="21"/>
  <c r="E318" i="21"/>
  <c r="J317" i="21"/>
  <c r="I317" i="21"/>
  <c r="H317" i="21"/>
  <c r="G317" i="21"/>
  <c r="F317" i="21"/>
  <c r="E317" i="21"/>
  <c r="J316" i="21"/>
  <c r="I316" i="21"/>
  <c r="H316" i="21"/>
  <c r="G316" i="21"/>
  <c r="F316" i="21"/>
  <c r="E316" i="21"/>
  <c r="J315" i="21"/>
  <c r="I315" i="21"/>
  <c r="H315" i="21"/>
  <c r="G315" i="21"/>
  <c r="F315" i="21"/>
  <c r="E315" i="21"/>
  <c r="J314" i="21"/>
  <c r="I314" i="21"/>
  <c r="H314" i="21"/>
  <c r="G314" i="21"/>
  <c r="F314" i="21"/>
  <c r="E314" i="21"/>
  <c r="J313" i="21"/>
  <c r="I313" i="21"/>
  <c r="H313" i="21"/>
  <c r="G313" i="21"/>
  <c r="F313" i="21"/>
  <c r="E313" i="21"/>
  <c r="J312" i="21"/>
  <c r="I312" i="21"/>
  <c r="H312" i="21"/>
  <c r="G312" i="21"/>
  <c r="F312" i="21"/>
  <c r="E312" i="21"/>
  <c r="J311" i="21"/>
  <c r="I311" i="21"/>
  <c r="H311" i="21"/>
  <c r="G311" i="21"/>
  <c r="F311" i="21"/>
  <c r="E311" i="21"/>
  <c r="J310" i="21"/>
  <c r="I310" i="21"/>
  <c r="H310" i="21"/>
  <c r="G310" i="21"/>
  <c r="F310" i="21"/>
  <c r="E310" i="21"/>
  <c r="J309" i="21"/>
  <c r="I309" i="21"/>
  <c r="H309" i="21"/>
  <c r="G309" i="21"/>
  <c r="F309" i="21"/>
  <c r="E309" i="21"/>
  <c r="J308" i="21"/>
  <c r="I308" i="21"/>
  <c r="H308" i="21"/>
  <c r="G308" i="21"/>
  <c r="F308" i="21"/>
  <c r="E308" i="21"/>
  <c r="J307" i="21"/>
  <c r="I307" i="21"/>
  <c r="H307" i="21"/>
  <c r="G307" i="21"/>
  <c r="F307" i="21"/>
  <c r="E307" i="21"/>
  <c r="J306" i="21"/>
  <c r="I306" i="21"/>
  <c r="H306" i="21"/>
  <c r="G306" i="21"/>
  <c r="F306" i="21"/>
  <c r="E306" i="21"/>
  <c r="J305" i="21"/>
  <c r="I305" i="21"/>
  <c r="H305" i="21"/>
  <c r="G305" i="21"/>
  <c r="F305" i="21"/>
  <c r="E305" i="21"/>
  <c r="J304" i="21"/>
  <c r="I304" i="21"/>
  <c r="H304" i="21"/>
  <c r="G304" i="21"/>
  <c r="F304" i="21"/>
  <c r="E304" i="21"/>
  <c r="J303" i="21"/>
  <c r="I303" i="21"/>
  <c r="H303" i="21"/>
  <c r="G303" i="21"/>
  <c r="F303" i="21"/>
  <c r="E303" i="21"/>
  <c r="J302" i="21"/>
  <c r="I302" i="21"/>
  <c r="H302" i="21"/>
  <c r="G302" i="21"/>
  <c r="F302" i="21"/>
  <c r="E302" i="21"/>
  <c r="J301" i="21"/>
  <c r="I301" i="21"/>
  <c r="H301" i="21"/>
  <c r="G301" i="21"/>
  <c r="F301" i="21"/>
  <c r="E301" i="21"/>
  <c r="J300" i="21"/>
  <c r="I300" i="21"/>
  <c r="H300" i="21"/>
  <c r="G300" i="21"/>
  <c r="F300" i="21"/>
  <c r="E300" i="21"/>
  <c r="J299" i="21"/>
  <c r="I299" i="21"/>
  <c r="H299" i="21"/>
  <c r="G299" i="21"/>
  <c r="F299" i="21"/>
  <c r="E299" i="21"/>
  <c r="J298" i="21"/>
  <c r="I298" i="21"/>
  <c r="H298" i="21"/>
  <c r="G298" i="21"/>
  <c r="F298" i="21"/>
  <c r="E298" i="21"/>
  <c r="J297" i="21"/>
  <c r="I297" i="21"/>
  <c r="H297" i="21"/>
  <c r="G297" i="21"/>
  <c r="F297" i="21"/>
  <c r="E297" i="21"/>
  <c r="J296" i="21"/>
  <c r="I296" i="21"/>
  <c r="H296" i="21"/>
  <c r="G296" i="21"/>
  <c r="F296" i="21"/>
  <c r="E296" i="21"/>
  <c r="J295" i="21"/>
  <c r="I295" i="21"/>
  <c r="H295" i="21"/>
  <c r="G295" i="21"/>
  <c r="F295" i="21"/>
  <c r="E295" i="21"/>
  <c r="J294" i="21"/>
  <c r="I294" i="21"/>
  <c r="H294" i="21"/>
  <c r="G294" i="21"/>
  <c r="F294" i="21"/>
  <c r="E294" i="21"/>
  <c r="J293" i="21"/>
  <c r="I293" i="21"/>
  <c r="H293" i="21"/>
  <c r="G293" i="21"/>
  <c r="F293" i="21"/>
  <c r="E293" i="21"/>
  <c r="J292" i="21"/>
  <c r="I292" i="21"/>
  <c r="H292" i="21"/>
  <c r="G292" i="21"/>
  <c r="F292" i="21"/>
  <c r="E292" i="21"/>
  <c r="J291" i="21"/>
  <c r="I291" i="21"/>
  <c r="H291" i="21"/>
  <c r="G291" i="21"/>
  <c r="F291" i="21"/>
  <c r="E291" i="21"/>
  <c r="J290" i="21"/>
  <c r="I290" i="21"/>
  <c r="H290" i="21"/>
  <c r="G290" i="21"/>
  <c r="F290" i="21"/>
  <c r="E290" i="21"/>
  <c r="J289" i="21"/>
  <c r="I289" i="21"/>
  <c r="H289" i="21"/>
  <c r="G289" i="21"/>
  <c r="F289" i="21"/>
  <c r="E289" i="21"/>
  <c r="J288" i="21"/>
  <c r="I288" i="21"/>
  <c r="H288" i="21"/>
  <c r="G288" i="21"/>
  <c r="F288" i="21"/>
  <c r="E288" i="21"/>
  <c r="J287" i="21"/>
  <c r="I287" i="21"/>
  <c r="H287" i="21"/>
  <c r="G287" i="21"/>
  <c r="F287" i="21"/>
  <c r="E287" i="21"/>
  <c r="J286" i="21"/>
  <c r="I286" i="21"/>
  <c r="H286" i="21"/>
  <c r="G286" i="21"/>
  <c r="F286" i="21"/>
  <c r="E286" i="21"/>
  <c r="J285" i="21"/>
  <c r="I285" i="21"/>
  <c r="H285" i="21"/>
  <c r="G285" i="21"/>
  <c r="F285" i="21"/>
  <c r="E285" i="21"/>
  <c r="J284" i="21"/>
  <c r="I284" i="21"/>
  <c r="H284" i="21"/>
  <c r="G284" i="21"/>
  <c r="F284" i="21"/>
  <c r="E284" i="21"/>
  <c r="J283" i="21"/>
  <c r="I283" i="21"/>
  <c r="H283" i="21"/>
  <c r="G283" i="21"/>
  <c r="F283" i="21"/>
  <c r="E283" i="21"/>
  <c r="J282" i="21"/>
  <c r="I282" i="21"/>
  <c r="H282" i="21"/>
  <c r="G282" i="21"/>
  <c r="F282" i="21"/>
  <c r="E282" i="21"/>
  <c r="J281" i="21"/>
  <c r="I281" i="21"/>
  <c r="H281" i="21"/>
  <c r="G281" i="21"/>
  <c r="F281" i="21"/>
  <c r="E281" i="21"/>
  <c r="J280" i="21"/>
  <c r="I280" i="21"/>
  <c r="H280" i="21"/>
  <c r="G280" i="21"/>
  <c r="F280" i="21"/>
  <c r="E280" i="21"/>
  <c r="J279" i="21"/>
  <c r="I279" i="21"/>
  <c r="H279" i="21"/>
  <c r="G279" i="21"/>
  <c r="F279" i="21"/>
  <c r="E279" i="21"/>
  <c r="J278" i="21"/>
  <c r="I278" i="21"/>
  <c r="H278" i="21"/>
  <c r="G278" i="21"/>
  <c r="F278" i="21"/>
  <c r="E278" i="21"/>
  <c r="J277" i="21"/>
  <c r="I277" i="21"/>
  <c r="H277" i="21"/>
  <c r="G277" i="21"/>
  <c r="F277" i="21"/>
  <c r="E277" i="21"/>
  <c r="J276" i="21"/>
  <c r="I276" i="21"/>
  <c r="H276" i="21"/>
  <c r="G276" i="21"/>
  <c r="F276" i="21"/>
  <c r="E276" i="21"/>
  <c r="J275" i="21"/>
  <c r="I275" i="21"/>
  <c r="H275" i="21"/>
  <c r="G275" i="21"/>
  <c r="F275" i="21"/>
  <c r="E275" i="21"/>
  <c r="J274" i="21"/>
  <c r="I274" i="21"/>
  <c r="H274" i="21"/>
  <c r="G274" i="21"/>
  <c r="F274" i="21"/>
  <c r="E274" i="21"/>
  <c r="J273" i="21"/>
  <c r="I273" i="21"/>
  <c r="H273" i="21"/>
  <c r="G273" i="21"/>
  <c r="F273" i="21"/>
  <c r="E273" i="21"/>
  <c r="J272" i="21"/>
  <c r="I272" i="21"/>
  <c r="H272" i="21"/>
  <c r="G272" i="21"/>
  <c r="F272" i="21"/>
  <c r="E272" i="21"/>
  <c r="J271" i="21"/>
  <c r="I271" i="21"/>
  <c r="H271" i="21"/>
  <c r="G271" i="21"/>
  <c r="F271" i="21"/>
  <c r="E271" i="21"/>
  <c r="J270" i="21"/>
  <c r="I270" i="21"/>
  <c r="H270" i="21"/>
  <c r="G270" i="21"/>
  <c r="F270" i="21"/>
  <c r="E270" i="21"/>
  <c r="J269" i="21"/>
  <c r="I269" i="21"/>
  <c r="H269" i="21"/>
  <c r="G269" i="21"/>
  <c r="F269" i="21"/>
  <c r="E269" i="21"/>
  <c r="J268" i="21"/>
  <c r="I268" i="21"/>
  <c r="H268" i="21"/>
  <c r="G268" i="21"/>
  <c r="F268" i="21"/>
  <c r="E268" i="21"/>
  <c r="J267" i="21"/>
  <c r="I267" i="21"/>
  <c r="H267" i="21"/>
  <c r="G267" i="21"/>
  <c r="F267" i="21"/>
  <c r="E267" i="21"/>
  <c r="J266" i="21"/>
  <c r="I266" i="21"/>
  <c r="H266" i="21"/>
  <c r="G266" i="21"/>
  <c r="F266" i="21"/>
  <c r="E266" i="21"/>
  <c r="J265" i="21"/>
  <c r="I265" i="21"/>
  <c r="H265" i="21"/>
  <c r="G265" i="21"/>
  <c r="F265" i="21"/>
  <c r="E265" i="21"/>
  <c r="J264" i="21"/>
  <c r="I264" i="21"/>
  <c r="H264" i="21"/>
  <c r="G264" i="21"/>
  <c r="F264" i="21"/>
  <c r="E264" i="21"/>
  <c r="J263" i="21"/>
  <c r="I263" i="21"/>
  <c r="H263" i="21"/>
  <c r="G263" i="21"/>
  <c r="F263" i="21"/>
  <c r="E263" i="21"/>
  <c r="J262" i="21"/>
  <c r="I262" i="21"/>
  <c r="H262" i="21"/>
  <c r="G262" i="21"/>
  <c r="F262" i="21"/>
  <c r="E262" i="21"/>
  <c r="J261" i="21"/>
  <c r="I261" i="21"/>
  <c r="H261" i="21"/>
  <c r="G261" i="21"/>
  <c r="F261" i="21"/>
  <c r="E261" i="21"/>
  <c r="J260" i="21"/>
  <c r="I260" i="21"/>
  <c r="H260" i="21"/>
  <c r="G260" i="21"/>
  <c r="F260" i="21"/>
  <c r="E260" i="21"/>
  <c r="J259" i="21"/>
  <c r="I259" i="21"/>
  <c r="H259" i="21"/>
  <c r="G259" i="21"/>
  <c r="F259" i="21"/>
  <c r="E259" i="21"/>
  <c r="J258" i="21"/>
  <c r="I258" i="21"/>
  <c r="H258" i="21"/>
  <c r="G258" i="21"/>
  <c r="F258" i="21"/>
  <c r="E258" i="21"/>
  <c r="J257" i="21"/>
  <c r="I257" i="21"/>
  <c r="H257" i="21"/>
  <c r="G257" i="21"/>
  <c r="F257" i="21"/>
  <c r="E257" i="21"/>
  <c r="J256" i="21"/>
  <c r="I256" i="21"/>
  <c r="H256" i="21"/>
  <c r="G256" i="21"/>
  <c r="F256" i="21"/>
  <c r="E256" i="21"/>
  <c r="J255" i="21"/>
  <c r="I255" i="21"/>
  <c r="H255" i="21"/>
  <c r="G255" i="21"/>
  <c r="F255" i="21"/>
  <c r="E255" i="21"/>
  <c r="J254" i="21"/>
  <c r="I254" i="21"/>
  <c r="H254" i="21"/>
  <c r="G254" i="21"/>
  <c r="F254" i="21"/>
  <c r="E254" i="21"/>
  <c r="J253" i="21"/>
  <c r="I253" i="21"/>
  <c r="H253" i="21"/>
  <c r="G253" i="21"/>
  <c r="F253" i="21"/>
  <c r="E253" i="21"/>
  <c r="J252" i="21"/>
  <c r="I252" i="21"/>
  <c r="H252" i="21"/>
  <c r="G252" i="21"/>
  <c r="F252" i="21"/>
  <c r="E252" i="21"/>
  <c r="J251" i="21"/>
  <c r="I251" i="21"/>
  <c r="H251" i="21"/>
  <c r="G251" i="21"/>
  <c r="F251" i="21"/>
  <c r="E251" i="21"/>
  <c r="J250" i="21"/>
  <c r="I250" i="21"/>
  <c r="H250" i="21"/>
  <c r="G250" i="21"/>
  <c r="F250" i="21"/>
  <c r="E250" i="21"/>
  <c r="J249" i="21"/>
  <c r="I249" i="21"/>
  <c r="H249" i="21"/>
  <c r="G249" i="21"/>
  <c r="F249" i="21"/>
  <c r="E249" i="21"/>
  <c r="J248" i="21"/>
  <c r="I248" i="21"/>
  <c r="H248" i="21"/>
  <c r="G248" i="21"/>
  <c r="F248" i="21"/>
  <c r="E248" i="21"/>
  <c r="J247" i="21"/>
  <c r="I247" i="21"/>
  <c r="H247" i="21"/>
  <c r="G247" i="21"/>
  <c r="F247" i="21"/>
  <c r="E247" i="21"/>
  <c r="J246" i="21"/>
  <c r="I246" i="21"/>
  <c r="H246" i="21"/>
  <c r="G246" i="21"/>
  <c r="F246" i="21"/>
  <c r="E246" i="21"/>
  <c r="J245" i="21"/>
  <c r="I245" i="21"/>
  <c r="H245" i="21"/>
  <c r="G245" i="21"/>
  <c r="F245" i="21"/>
  <c r="E245" i="21"/>
  <c r="J244" i="21"/>
  <c r="I244" i="21"/>
  <c r="H244" i="21"/>
  <c r="G244" i="21"/>
  <c r="F244" i="21"/>
  <c r="E244" i="21"/>
  <c r="J243" i="21"/>
  <c r="I243" i="21"/>
  <c r="H243" i="21"/>
  <c r="G243" i="21"/>
  <c r="F243" i="21"/>
  <c r="E243" i="21"/>
  <c r="J242" i="21"/>
  <c r="I242" i="21"/>
  <c r="H242" i="21"/>
  <c r="G242" i="21"/>
  <c r="F242" i="21"/>
  <c r="E242" i="21"/>
  <c r="J241" i="21"/>
  <c r="I241" i="21"/>
  <c r="H241" i="21"/>
  <c r="G241" i="21"/>
  <c r="F241" i="21"/>
  <c r="E241" i="21"/>
  <c r="J240" i="21"/>
  <c r="I240" i="21"/>
  <c r="H240" i="21"/>
  <c r="G240" i="21"/>
  <c r="F240" i="21"/>
  <c r="E240" i="21"/>
  <c r="J239" i="21"/>
  <c r="I239" i="21"/>
  <c r="H239" i="21"/>
  <c r="G239" i="21"/>
  <c r="F239" i="21"/>
  <c r="E239" i="21"/>
  <c r="J238" i="21"/>
  <c r="I238" i="21"/>
  <c r="H238" i="21"/>
  <c r="G238" i="21"/>
  <c r="F238" i="21"/>
  <c r="E238" i="21"/>
  <c r="J237" i="21"/>
  <c r="I237" i="21"/>
  <c r="H237" i="21"/>
  <c r="G237" i="21"/>
  <c r="F237" i="21"/>
  <c r="E237" i="21"/>
  <c r="J236" i="21"/>
  <c r="I236" i="21"/>
  <c r="H236" i="21"/>
  <c r="G236" i="21"/>
  <c r="F236" i="21"/>
  <c r="E236" i="21"/>
  <c r="J235" i="21"/>
  <c r="I235" i="21"/>
  <c r="H235" i="21"/>
  <c r="G235" i="21"/>
  <c r="F235" i="21"/>
  <c r="E235" i="21"/>
  <c r="J234" i="21"/>
  <c r="I234" i="21"/>
  <c r="H234" i="21"/>
  <c r="G234" i="21"/>
  <c r="F234" i="21"/>
  <c r="E234" i="21"/>
  <c r="J233" i="21"/>
  <c r="I233" i="21"/>
  <c r="H233" i="21"/>
  <c r="G233" i="21"/>
  <c r="F233" i="21"/>
  <c r="E233" i="21"/>
  <c r="J232" i="21"/>
  <c r="I232" i="21"/>
  <c r="H232" i="21"/>
  <c r="G232" i="21"/>
  <c r="F232" i="21"/>
  <c r="E232" i="21"/>
  <c r="J231" i="21"/>
  <c r="I231" i="21"/>
  <c r="H231" i="21"/>
  <c r="G231" i="21"/>
  <c r="F231" i="21"/>
  <c r="E231" i="21"/>
  <c r="J230" i="21"/>
  <c r="I230" i="21"/>
  <c r="H230" i="21"/>
  <c r="G230" i="21"/>
  <c r="F230" i="21"/>
  <c r="E230" i="21"/>
  <c r="J229" i="21"/>
  <c r="I229" i="21"/>
  <c r="H229" i="21"/>
  <c r="G229" i="21"/>
  <c r="F229" i="21"/>
  <c r="E229" i="21"/>
  <c r="J228" i="21"/>
  <c r="I228" i="21"/>
  <c r="H228" i="21"/>
  <c r="G228" i="21"/>
  <c r="F228" i="21"/>
  <c r="E228" i="21"/>
  <c r="J227" i="21"/>
  <c r="I227" i="21"/>
  <c r="H227" i="21"/>
  <c r="G227" i="21"/>
  <c r="F227" i="21"/>
  <c r="E227" i="21"/>
  <c r="J226" i="21"/>
  <c r="I226" i="21"/>
  <c r="H226" i="21"/>
  <c r="G226" i="21"/>
  <c r="F226" i="21"/>
  <c r="E226" i="21"/>
  <c r="J225" i="21"/>
  <c r="I225" i="21"/>
  <c r="H225" i="21"/>
  <c r="G225" i="21"/>
  <c r="F225" i="21"/>
  <c r="E225" i="21"/>
  <c r="J224" i="21"/>
  <c r="I224" i="21"/>
  <c r="H224" i="21"/>
  <c r="G224" i="21"/>
  <c r="F224" i="21"/>
  <c r="E224" i="21"/>
  <c r="J223" i="21"/>
  <c r="I223" i="21"/>
  <c r="H223" i="21"/>
  <c r="G223" i="21"/>
  <c r="F223" i="21"/>
  <c r="E223" i="21"/>
  <c r="J222" i="21"/>
  <c r="I222" i="21"/>
  <c r="H222" i="21"/>
  <c r="G222" i="21"/>
  <c r="F222" i="21"/>
  <c r="E222" i="21"/>
  <c r="J221" i="21"/>
  <c r="I221" i="21"/>
  <c r="H221" i="21"/>
  <c r="G221" i="21"/>
  <c r="F221" i="21"/>
  <c r="E221" i="21"/>
  <c r="J220" i="21"/>
  <c r="I220" i="21"/>
  <c r="H220" i="21"/>
  <c r="G220" i="21"/>
  <c r="F220" i="21"/>
  <c r="E220" i="21"/>
  <c r="J219" i="21"/>
  <c r="I219" i="21"/>
  <c r="H219" i="21"/>
  <c r="G219" i="21"/>
  <c r="F219" i="21"/>
  <c r="E219" i="21"/>
  <c r="J218" i="21"/>
  <c r="I218" i="21"/>
  <c r="H218" i="21"/>
  <c r="G218" i="21"/>
  <c r="F218" i="21"/>
  <c r="E218" i="21"/>
  <c r="J217" i="21"/>
  <c r="I217" i="21"/>
  <c r="H217" i="21"/>
  <c r="G217" i="21"/>
  <c r="F217" i="21"/>
  <c r="E217" i="21"/>
  <c r="J216" i="21"/>
  <c r="I216" i="21"/>
  <c r="H216" i="21"/>
  <c r="G216" i="21"/>
  <c r="F216" i="21"/>
  <c r="E216" i="21"/>
  <c r="J215" i="21"/>
  <c r="I215" i="21"/>
  <c r="H215" i="21"/>
  <c r="G215" i="21"/>
  <c r="F215" i="21"/>
  <c r="E215" i="21"/>
  <c r="J214" i="21"/>
  <c r="I214" i="21"/>
  <c r="H214" i="21"/>
  <c r="G214" i="21"/>
  <c r="F214" i="21"/>
  <c r="E214" i="21"/>
  <c r="J213" i="21"/>
  <c r="I213" i="21"/>
  <c r="H213" i="21"/>
  <c r="G213" i="21"/>
  <c r="F213" i="21"/>
  <c r="E213" i="21"/>
  <c r="J212" i="21"/>
  <c r="I212" i="21"/>
  <c r="H212" i="21"/>
  <c r="G212" i="21"/>
  <c r="F212" i="21"/>
  <c r="E212" i="21"/>
  <c r="J211" i="21"/>
  <c r="I211" i="21"/>
  <c r="H211" i="21"/>
  <c r="G211" i="21"/>
  <c r="F211" i="21"/>
  <c r="E211" i="21"/>
  <c r="J210" i="21"/>
  <c r="I210" i="21"/>
  <c r="H210" i="21"/>
  <c r="G210" i="21"/>
  <c r="F210" i="21"/>
  <c r="E210" i="21"/>
  <c r="J209" i="21"/>
  <c r="I209" i="21"/>
  <c r="H209" i="21"/>
  <c r="G209" i="21"/>
  <c r="F209" i="21"/>
  <c r="E209" i="21"/>
  <c r="J208" i="21"/>
  <c r="I208" i="21"/>
  <c r="H208" i="21"/>
  <c r="G208" i="21"/>
  <c r="F208" i="21"/>
  <c r="E208" i="21"/>
  <c r="J207" i="21"/>
  <c r="I207" i="21"/>
  <c r="H207" i="21"/>
  <c r="G207" i="21"/>
  <c r="F207" i="21"/>
  <c r="E207" i="21"/>
  <c r="J206" i="21"/>
  <c r="I206" i="21"/>
  <c r="H206" i="21"/>
  <c r="G206" i="21"/>
  <c r="F206" i="21"/>
  <c r="E206" i="21"/>
  <c r="J205" i="21"/>
  <c r="I205" i="21"/>
  <c r="H205" i="21"/>
  <c r="G205" i="21"/>
  <c r="F205" i="21"/>
  <c r="E205" i="21"/>
  <c r="J204" i="21"/>
  <c r="I204" i="21"/>
  <c r="H204" i="21"/>
  <c r="G204" i="21"/>
  <c r="F204" i="21"/>
  <c r="E204" i="21"/>
  <c r="J203" i="21"/>
  <c r="I203" i="21"/>
  <c r="H203" i="21"/>
  <c r="G203" i="21"/>
  <c r="F203" i="21"/>
  <c r="E203" i="21"/>
  <c r="J202" i="21"/>
  <c r="I202" i="21"/>
  <c r="H202" i="21"/>
  <c r="G202" i="21"/>
  <c r="F202" i="21"/>
  <c r="E202" i="21"/>
  <c r="J201" i="21"/>
  <c r="I201" i="21"/>
  <c r="H201" i="21"/>
  <c r="G201" i="21"/>
  <c r="F201" i="21"/>
  <c r="E201" i="21"/>
  <c r="J200" i="21"/>
  <c r="I200" i="21"/>
  <c r="H200" i="21"/>
  <c r="G200" i="21"/>
  <c r="F200" i="21"/>
  <c r="E200" i="21"/>
  <c r="J199" i="21"/>
  <c r="I199" i="21"/>
  <c r="H199" i="21"/>
  <c r="G199" i="21"/>
  <c r="F199" i="21"/>
  <c r="E199" i="21"/>
  <c r="J198" i="21"/>
  <c r="I198" i="21"/>
  <c r="H198" i="21"/>
  <c r="G198" i="21"/>
  <c r="F198" i="21"/>
  <c r="E198" i="21"/>
  <c r="J197" i="21"/>
  <c r="I197" i="21"/>
  <c r="H197" i="21"/>
  <c r="G197" i="21"/>
  <c r="F197" i="21"/>
  <c r="E197" i="21"/>
  <c r="J196" i="21"/>
  <c r="I196" i="21"/>
  <c r="H196" i="21"/>
  <c r="G196" i="21"/>
  <c r="F196" i="21"/>
  <c r="E196" i="21"/>
  <c r="J195" i="21"/>
  <c r="I195" i="21"/>
  <c r="H195" i="21"/>
  <c r="G195" i="21"/>
  <c r="F195" i="21"/>
  <c r="E195" i="21"/>
  <c r="J194" i="21"/>
  <c r="I194" i="21"/>
  <c r="H194" i="21"/>
  <c r="G194" i="21"/>
  <c r="F194" i="21"/>
  <c r="E194" i="21"/>
  <c r="J193" i="21"/>
  <c r="I193" i="21"/>
  <c r="H193" i="21"/>
  <c r="G193" i="21"/>
  <c r="F193" i="21"/>
  <c r="E193" i="21"/>
  <c r="J192" i="21"/>
  <c r="I192" i="21"/>
  <c r="H192" i="21"/>
  <c r="G192" i="21"/>
  <c r="F192" i="21"/>
  <c r="E192" i="21"/>
  <c r="J191" i="21"/>
  <c r="I191" i="21"/>
  <c r="H191" i="21"/>
  <c r="G191" i="21"/>
  <c r="F191" i="21"/>
  <c r="E191" i="21"/>
  <c r="J190" i="21"/>
  <c r="I190" i="21"/>
  <c r="H190" i="21"/>
  <c r="G190" i="21"/>
  <c r="F190" i="21"/>
  <c r="E190" i="21"/>
  <c r="J189" i="21"/>
  <c r="I189" i="21"/>
  <c r="H189" i="21"/>
  <c r="G189" i="21"/>
  <c r="F189" i="21"/>
  <c r="E189" i="21"/>
  <c r="J188" i="21"/>
  <c r="I188" i="21"/>
  <c r="H188" i="21"/>
  <c r="G188" i="21"/>
  <c r="F188" i="21"/>
  <c r="E188" i="21"/>
  <c r="J187" i="21"/>
  <c r="I187" i="21"/>
  <c r="H187" i="21"/>
  <c r="G187" i="21"/>
  <c r="F187" i="21"/>
  <c r="E187" i="21"/>
  <c r="J186" i="21"/>
  <c r="I186" i="21"/>
  <c r="H186" i="21"/>
  <c r="G186" i="21"/>
  <c r="F186" i="21"/>
  <c r="E186" i="21"/>
  <c r="J185" i="21"/>
  <c r="I185" i="21"/>
  <c r="H185" i="21"/>
  <c r="G185" i="21"/>
  <c r="F185" i="21"/>
  <c r="E185" i="21"/>
  <c r="J184" i="21"/>
  <c r="I184" i="21"/>
  <c r="H184" i="21"/>
  <c r="G184" i="21"/>
  <c r="F184" i="21"/>
  <c r="E184" i="21"/>
  <c r="J183" i="21"/>
  <c r="I183" i="21"/>
  <c r="H183" i="21"/>
  <c r="G183" i="21"/>
  <c r="F183" i="21"/>
  <c r="E183" i="21"/>
  <c r="J182" i="21"/>
  <c r="I182" i="21"/>
  <c r="H182" i="21"/>
  <c r="G182" i="21"/>
  <c r="F182" i="21"/>
  <c r="E182" i="21"/>
  <c r="J181" i="21"/>
  <c r="I181" i="21"/>
  <c r="H181" i="21"/>
  <c r="G181" i="21"/>
  <c r="F181" i="21"/>
  <c r="E181" i="21"/>
  <c r="J180" i="21"/>
  <c r="I180" i="21"/>
  <c r="H180" i="21"/>
  <c r="G180" i="21"/>
  <c r="F180" i="21"/>
  <c r="E180" i="21"/>
  <c r="J179" i="21"/>
  <c r="I179" i="21"/>
  <c r="H179" i="21"/>
  <c r="G179" i="21"/>
  <c r="F179" i="21"/>
  <c r="E179" i="21"/>
  <c r="J178" i="21"/>
  <c r="I178" i="21"/>
  <c r="H178" i="21"/>
  <c r="G178" i="21"/>
  <c r="F178" i="21"/>
  <c r="E178" i="21"/>
  <c r="J177" i="21"/>
  <c r="I177" i="21"/>
  <c r="H177" i="21"/>
  <c r="G177" i="21"/>
  <c r="F177" i="21"/>
  <c r="E177" i="21"/>
  <c r="J176" i="21"/>
  <c r="I176" i="21"/>
  <c r="H176" i="21"/>
  <c r="G176" i="21"/>
  <c r="F176" i="21"/>
  <c r="E176" i="21"/>
  <c r="J175" i="21"/>
  <c r="I175" i="21"/>
  <c r="H175" i="21"/>
  <c r="G175" i="21"/>
  <c r="F175" i="21"/>
  <c r="E175" i="21"/>
  <c r="J174" i="21"/>
  <c r="I174" i="21"/>
  <c r="H174" i="21"/>
  <c r="G174" i="21"/>
  <c r="F174" i="21"/>
  <c r="E174" i="21"/>
  <c r="J173" i="21"/>
  <c r="I173" i="21"/>
  <c r="H173" i="21"/>
  <c r="G173" i="21"/>
  <c r="F173" i="21"/>
  <c r="E173" i="21"/>
  <c r="J172" i="21"/>
  <c r="I172" i="21"/>
  <c r="H172" i="21"/>
  <c r="G172" i="21"/>
  <c r="F172" i="21"/>
  <c r="E172" i="21"/>
  <c r="J171" i="21"/>
  <c r="I171" i="21"/>
  <c r="H171" i="21"/>
  <c r="G171" i="21"/>
  <c r="F171" i="21"/>
  <c r="E171" i="21"/>
  <c r="J170" i="21"/>
  <c r="I170" i="21"/>
  <c r="H170" i="21"/>
  <c r="G170" i="21"/>
  <c r="F170" i="21"/>
  <c r="E170" i="21"/>
  <c r="J169" i="21"/>
  <c r="I169" i="21"/>
  <c r="H169" i="21"/>
  <c r="G169" i="21"/>
  <c r="F169" i="21"/>
  <c r="E169" i="21"/>
  <c r="J168" i="21"/>
  <c r="I168" i="21"/>
  <c r="H168" i="21"/>
  <c r="G168" i="21"/>
  <c r="F168" i="21"/>
  <c r="E168" i="21"/>
  <c r="J167" i="21"/>
  <c r="I167" i="21"/>
  <c r="H167" i="21"/>
  <c r="G167" i="21"/>
  <c r="F167" i="21"/>
  <c r="E167" i="21"/>
  <c r="J166" i="21"/>
  <c r="I166" i="21"/>
  <c r="H166" i="21"/>
  <c r="G166" i="21"/>
  <c r="F166" i="21"/>
  <c r="E166" i="21"/>
  <c r="J165" i="21"/>
  <c r="I165" i="21"/>
  <c r="H165" i="21"/>
  <c r="G165" i="21"/>
  <c r="F165" i="21"/>
  <c r="E165" i="21"/>
  <c r="J164" i="21"/>
  <c r="I164" i="21"/>
  <c r="H164" i="21"/>
  <c r="G164" i="21"/>
  <c r="F164" i="21"/>
  <c r="E164" i="21"/>
  <c r="J163" i="21"/>
  <c r="I163" i="21"/>
  <c r="H163" i="21"/>
  <c r="G163" i="21"/>
  <c r="F163" i="21"/>
  <c r="E163" i="21"/>
  <c r="J162" i="21"/>
  <c r="I162" i="21"/>
  <c r="H162" i="21"/>
  <c r="G162" i="21"/>
  <c r="F162" i="21"/>
  <c r="E162" i="21"/>
  <c r="J161" i="21"/>
  <c r="I161" i="21"/>
  <c r="H161" i="21"/>
  <c r="G161" i="21"/>
  <c r="F161" i="21"/>
  <c r="E161" i="21"/>
  <c r="J160" i="21"/>
  <c r="I160" i="21"/>
  <c r="H160" i="21"/>
  <c r="G160" i="21"/>
  <c r="F160" i="21"/>
  <c r="E160" i="21"/>
  <c r="J159" i="21"/>
  <c r="I159" i="21"/>
  <c r="H159" i="21"/>
  <c r="G159" i="21"/>
  <c r="F159" i="21"/>
  <c r="E159" i="21"/>
  <c r="J158" i="21"/>
  <c r="I158" i="21"/>
  <c r="H158" i="21"/>
  <c r="G158" i="21"/>
  <c r="F158" i="21"/>
  <c r="E158" i="21"/>
  <c r="J157" i="21"/>
  <c r="I157" i="21"/>
  <c r="H157" i="21"/>
  <c r="G157" i="21"/>
  <c r="F157" i="21"/>
  <c r="E157" i="21"/>
  <c r="J156" i="21"/>
  <c r="I156" i="21"/>
  <c r="H156" i="21"/>
  <c r="G156" i="21"/>
  <c r="F156" i="21"/>
  <c r="E156" i="21"/>
  <c r="J155" i="21"/>
  <c r="I155" i="21"/>
  <c r="H155" i="21"/>
  <c r="G155" i="21"/>
  <c r="F155" i="21"/>
  <c r="E155" i="21"/>
  <c r="J154" i="21"/>
  <c r="I154" i="21"/>
  <c r="H154" i="21"/>
  <c r="G154" i="21"/>
  <c r="F154" i="21"/>
  <c r="E154" i="21"/>
  <c r="J153" i="21"/>
  <c r="I153" i="21"/>
  <c r="H153" i="21"/>
  <c r="G153" i="21"/>
  <c r="F153" i="21"/>
  <c r="E153" i="21"/>
  <c r="J152" i="21"/>
  <c r="I152" i="21"/>
  <c r="H152" i="21"/>
  <c r="G152" i="21"/>
  <c r="F152" i="21"/>
  <c r="E152" i="21"/>
  <c r="J151" i="21"/>
  <c r="I151" i="21"/>
  <c r="H151" i="21"/>
  <c r="G151" i="21"/>
  <c r="F151" i="21"/>
  <c r="E151" i="21"/>
  <c r="J150" i="21"/>
  <c r="I150" i="21"/>
  <c r="H150" i="21"/>
  <c r="G150" i="21"/>
  <c r="F150" i="21"/>
  <c r="E150" i="21"/>
  <c r="J149" i="21"/>
  <c r="I149" i="21"/>
  <c r="H149" i="21"/>
  <c r="G149" i="21"/>
  <c r="F149" i="21"/>
  <c r="E149" i="21"/>
  <c r="J148" i="21"/>
  <c r="I148" i="21"/>
  <c r="H148" i="21"/>
  <c r="G148" i="21"/>
  <c r="F148" i="21"/>
  <c r="E148" i="21"/>
  <c r="J147" i="21"/>
  <c r="I147" i="21"/>
  <c r="H147" i="21"/>
  <c r="G147" i="21"/>
  <c r="F147" i="21"/>
  <c r="E147" i="21"/>
  <c r="J146" i="21"/>
  <c r="I146" i="21"/>
  <c r="H146" i="21"/>
  <c r="G146" i="21"/>
  <c r="F146" i="21"/>
  <c r="E146" i="21"/>
  <c r="J145" i="21"/>
  <c r="I145" i="21"/>
  <c r="H145" i="21"/>
  <c r="G145" i="21"/>
  <c r="F145" i="21"/>
  <c r="E145" i="21"/>
  <c r="J144" i="21"/>
  <c r="I144" i="21"/>
  <c r="H144" i="21"/>
  <c r="G144" i="21"/>
  <c r="F144" i="21"/>
  <c r="E144" i="21"/>
  <c r="J143" i="21"/>
  <c r="I143" i="21"/>
  <c r="H143" i="21"/>
  <c r="G143" i="21"/>
  <c r="F143" i="21"/>
  <c r="E143" i="21"/>
  <c r="J142" i="21"/>
  <c r="I142" i="21"/>
  <c r="H142" i="21"/>
  <c r="G142" i="21"/>
  <c r="F142" i="21"/>
  <c r="E142" i="21"/>
  <c r="J141" i="21"/>
  <c r="I141" i="21"/>
  <c r="H141" i="21"/>
  <c r="G141" i="21"/>
  <c r="F141" i="21"/>
  <c r="E141" i="21"/>
  <c r="J140" i="21"/>
  <c r="I140" i="21"/>
  <c r="H140" i="21"/>
  <c r="G140" i="21"/>
  <c r="F140" i="21"/>
  <c r="E140" i="21"/>
  <c r="J139" i="21"/>
  <c r="I139" i="21"/>
  <c r="H139" i="21"/>
  <c r="G139" i="21"/>
  <c r="F139" i="21"/>
  <c r="E139" i="21"/>
  <c r="J138" i="21"/>
  <c r="I138" i="21"/>
  <c r="H138" i="21"/>
  <c r="G138" i="21"/>
  <c r="F138" i="21"/>
  <c r="E138" i="21"/>
  <c r="J137" i="21"/>
  <c r="I137" i="21"/>
  <c r="H137" i="21"/>
  <c r="G137" i="21"/>
  <c r="F137" i="21"/>
  <c r="E137" i="21"/>
  <c r="J136" i="21"/>
  <c r="I136" i="21"/>
  <c r="H136" i="21"/>
  <c r="G136" i="21"/>
  <c r="F136" i="21"/>
  <c r="E136" i="21"/>
  <c r="J135" i="21"/>
  <c r="I135" i="21"/>
  <c r="H135" i="21"/>
  <c r="G135" i="21"/>
  <c r="F135" i="21"/>
  <c r="E135" i="21"/>
  <c r="J134" i="21"/>
  <c r="I134" i="21"/>
  <c r="H134" i="21"/>
  <c r="G134" i="21"/>
  <c r="F134" i="21"/>
  <c r="E134" i="21"/>
  <c r="J133" i="21"/>
  <c r="I133" i="21"/>
  <c r="H133" i="21"/>
  <c r="G133" i="21"/>
  <c r="F133" i="21"/>
  <c r="E133" i="21"/>
  <c r="J132" i="21"/>
  <c r="I132" i="21"/>
  <c r="H132" i="21"/>
  <c r="G132" i="21"/>
  <c r="F132" i="21"/>
  <c r="E132" i="21"/>
  <c r="J131" i="21"/>
  <c r="I131" i="21"/>
  <c r="H131" i="21"/>
  <c r="G131" i="21"/>
  <c r="F131" i="21"/>
  <c r="E131" i="21"/>
  <c r="J130" i="21"/>
  <c r="I130" i="21"/>
  <c r="H130" i="21"/>
  <c r="G130" i="21"/>
  <c r="F130" i="21"/>
  <c r="E130" i="21"/>
  <c r="J129" i="21"/>
  <c r="I129" i="21"/>
  <c r="H129" i="21"/>
  <c r="G129" i="21"/>
  <c r="F129" i="21"/>
  <c r="E129" i="21"/>
  <c r="J128" i="21"/>
  <c r="I128" i="21"/>
  <c r="H128" i="21"/>
  <c r="G128" i="21"/>
  <c r="F128" i="21"/>
  <c r="E128" i="21"/>
  <c r="J127" i="21"/>
  <c r="I127" i="21"/>
  <c r="H127" i="21"/>
  <c r="G127" i="21"/>
  <c r="F127" i="21"/>
  <c r="E127" i="21"/>
  <c r="J126" i="21"/>
  <c r="I126" i="21"/>
  <c r="H126" i="21"/>
  <c r="G126" i="21"/>
  <c r="F126" i="21"/>
  <c r="E126" i="21"/>
  <c r="J125" i="21"/>
  <c r="I125" i="21"/>
  <c r="H125" i="21"/>
  <c r="G125" i="21"/>
  <c r="F125" i="21"/>
  <c r="E125" i="21"/>
  <c r="J124" i="21"/>
  <c r="I124" i="21"/>
  <c r="H124" i="21"/>
  <c r="G124" i="21"/>
  <c r="F124" i="21"/>
  <c r="E124" i="21"/>
  <c r="J123" i="21"/>
  <c r="I123" i="21"/>
  <c r="H123" i="21"/>
  <c r="G123" i="21"/>
  <c r="F123" i="21"/>
  <c r="E123" i="21"/>
  <c r="J122" i="21"/>
  <c r="I122" i="21"/>
  <c r="H122" i="21"/>
  <c r="G122" i="21"/>
  <c r="F122" i="21"/>
  <c r="E122" i="21"/>
  <c r="J121" i="21"/>
  <c r="I121" i="21"/>
  <c r="H121" i="21"/>
  <c r="G121" i="21"/>
  <c r="F121" i="21"/>
  <c r="E121" i="21"/>
  <c r="J120" i="21"/>
  <c r="I120" i="21"/>
  <c r="H120" i="21"/>
  <c r="G120" i="21"/>
  <c r="F120" i="21"/>
  <c r="E120" i="21"/>
  <c r="J119" i="21"/>
  <c r="I119" i="21"/>
  <c r="H119" i="21"/>
  <c r="G119" i="21"/>
  <c r="F119" i="21"/>
  <c r="E119" i="21"/>
  <c r="J118" i="21"/>
  <c r="I118" i="21"/>
  <c r="H118" i="21"/>
  <c r="G118" i="21"/>
  <c r="F118" i="21"/>
  <c r="E118" i="21"/>
  <c r="J117" i="21"/>
  <c r="I117" i="21"/>
  <c r="H117" i="21"/>
  <c r="G117" i="21"/>
  <c r="F117" i="21"/>
  <c r="E117" i="21"/>
  <c r="J116" i="21"/>
  <c r="I116" i="21"/>
  <c r="H116" i="21"/>
  <c r="G116" i="21"/>
  <c r="F116" i="21"/>
  <c r="E116" i="21"/>
  <c r="J115" i="21"/>
  <c r="I115" i="21"/>
  <c r="H115" i="21"/>
  <c r="G115" i="21"/>
  <c r="F115" i="21"/>
  <c r="E115" i="21"/>
  <c r="J114" i="21"/>
  <c r="I114" i="21"/>
  <c r="H114" i="21"/>
  <c r="G114" i="21"/>
  <c r="F114" i="21"/>
  <c r="E114" i="21"/>
  <c r="J113" i="21"/>
  <c r="I113" i="21"/>
  <c r="H113" i="21"/>
  <c r="G113" i="21"/>
  <c r="F113" i="21"/>
  <c r="E113" i="21"/>
  <c r="J112" i="21"/>
  <c r="I112" i="21"/>
  <c r="H112" i="21"/>
  <c r="G112" i="21"/>
  <c r="F112" i="21"/>
  <c r="E112" i="21"/>
  <c r="J111" i="21"/>
  <c r="I111" i="21"/>
  <c r="H111" i="21"/>
  <c r="G111" i="21"/>
  <c r="F111" i="21"/>
  <c r="E111" i="21"/>
  <c r="J110" i="21"/>
  <c r="I110" i="21"/>
  <c r="H110" i="21"/>
  <c r="G110" i="21"/>
  <c r="F110" i="21"/>
  <c r="E110" i="21"/>
  <c r="J109" i="21"/>
  <c r="I109" i="21"/>
  <c r="H109" i="21"/>
  <c r="G109" i="21"/>
  <c r="F109" i="21"/>
  <c r="E109" i="21"/>
  <c r="J108" i="21"/>
  <c r="I108" i="21"/>
  <c r="H108" i="21"/>
  <c r="G108" i="21"/>
  <c r="F108" i="21"/>
  <c r="E108" i="21"/>
  <c r="J107" i="21"/>
  <c r="I107" i="21"/>
  <c r="H107" i="21"/>
  <c r="G107" i="21"/>
  <c r="F107" i="21"/>
  <c r="E107" i="21"/>
  <c r="J106" i="21"/>
  <c r="I106" i="21"/>
  <c r="H106" i="21"/>
  <c r="G106" i="21"/>
  <c r="F106" i="21"/>
  <c r="E106" i="21"/>
  <c r="J105" i="21"/>
  <c r="I105" i="21"/>
  <c r="H105" i="21"/>
  <c r="G105" i="21"/>
  <c r="F105" i="21"/>
  <c r="E105" i="21"/>
  <c r="J104" i="21"/>
  <c r="I104" i="21"/>
  <c r="H104" i="21"/>
  <c r="G104" i="21"/>
  <c r="F104" i="21"/>
  <c r="E104" i="21"/>
  <c r="J103" i="21"/>
  <c r="I103" i="21"/>
  <c r="H103" i="21"/>
  <c r="G103" i="21"/>
  <c r="F103" i="21"/>
  <c r="E103" i="21"/>
  <c r="J102" i="21"/>
  <c r="I102" i="21"/>
  <c r="H102" i="21"/>
  <c r="G102" i="21"/>
  <c r="F102" i="21"/>
  <c r="E102" i="21"/>
  <c r="J101" i="21"/>
  <c r="I101" i="21"/>
  <c r="H101" i="21"/>
  <c r="G101" i="21"/>
  <c r="F101" i="21"/>
  <c r="E101" i="21"/>
  <c r="J100" i="21"/>
  <c r="I100" i="21"/>
  <c r="H100" i="21"/>
  <c r="G100" i="21"/>
  <c r="F100" i="21"/>
  <c r="E100" i="21"/>
  <c r="J99" i="21"/>
  <c r="I99" i="21"/>
  <c r="H99" i="21"/>
  <c r="G99" i="21"/>
  <c r="F99" i="21"/>
  <c r="E99" i="21"/>
  <c r="J98" i="21"/>
  <c r="I98" i="21"/>
  <c r="H98" i="21"/>
  <c r="G98" i="21"/>
  <c r="F98" i="21"/>
  <c r="E98" i="21"/>
  <c r="J97" i="21"/>
  <c r="I97" i="21"/>
  <c r="H97" i="21"/>
  <c r="G97" i="21"/>
  <c r="F97" i="21"/>
  <c r="E97" i="21"/>
  <c r="J96" i="21"/>
  <c r="I96" i="21"/>
  <c r="H96" i="21"/>
  <c r="G96" i="21"/>
  <c r="F96" i="21"/>
  <c r="E96" i="21"/>
  <c r="J95" i="21"/>
  <c r="I95" i="21"/>
  <c r="H95" i="21"/>
  <c r="G95" i="21"/>
  <c r="F95" i="21"/>
  <c r="E95" i="21"/>
  <c r="J94" i="21"/>
  <c r="I94" i="21"/>
  <c r="H94" i="21"/>
  <c r="G94" i="21"/>
  <c r="F94" i="21"/>
  <c r="E94" i="21"/>
  <c r="J93" i="21"/>
  <c r="I93" i="21"/>
  <c r="H93" i="21"/>
  <c r="G93" i="21"/>
  <c r="F93" i="21"/>
  <c r="E93" i="21"/>
  <c r="J92" i="21"/>
  <c r="I92" i="21"/>
  <c r="H92" i="21"/>
  <c r="G92" i="21"/>
  <c r="F92" i="21"/>
  <c r="E92" i="21"/>
  <c r="J91" i="21"/>
  <c r="I91" i="21"/>
  <c r="H91" i="21"/>
  <c r="G91" i="21"/>
  <c r="F91" i="21"/>
  <c r="E91" i="21"/>
  <c r="J90" i="21"/>
  <c r="I90" i="21"/>
  <c r="H90" i="21"/>
  <c r="G90" i="21"/>
  <c r="F90" i="21"/>
  <c r="E90" i="21"/>
  <c r="J89" i="21"/>
  <c r="I89" i="21"/>
  <c r="H89" i="21"/>
  <c r="G89" i="21"/>
  <c r="F89" i="21"/>
  <c r="E89" i="21"/>
  <c r="J88" i="21"/>
  <c r="I88" i="21"/>
  <c r="H88" i="21"/>
  <c r="G88" i="21"/>
  <c r="F88" i="21"/>
  <c r="E88" i="21"/>
  <c r="J87" i="21"/>
  <c r="I87" i="21"/>
  <c r="H87" i="21"/>
  <c r="G87" i="21"/>
  <c r="F87" i="21"/>
  <c r="E87" i="21"/>
  <c r="J86" i="21"/>
  <c r="I86" i="21"/>
  <c r="H86" i="21"/>
  <c r="G86" i="21"/>
  <c r="F86" i="21"/>
  <c r="E86" i="21"/>
  <c r="J85" i="21"/>
  <c r="I85" i="21"/>
  <c r="H85" i="21"/>
  <c r="G85" i="21"/>
  <c r="F85" i="21"/>
  <c r="E85" i="21"/>
  <c r="J84" i="21"/>
  <c r="I84" i="21"/>
  <c r="H84" i="21"/>
  <c r="G84" i="21"/>
  <c r="F84" i="21"/>
  <c r="E84" i="21"/>
  <c r="J83" i="21"/>
  <c r="I83" i="21"/>
  <c r="H83" i="21"/>
  <c r="G83" i="21"/>
  <c r="F83" i="21"/>
  <c r="E83" i="21"/>
  <c r="J82" i="21"/>
  <c r="I82" i="21"/>
  <c r="H82" i="21"/>
  <c r="G82" i="21"/>
  <c r="F82" i="21"/>
  <c r="E82" i="21"/>
  <c r="J81" i="21"/>
  <c r="I81" i="21"/>
  <c r="H81" i="21"/>
  <c r="G81" i="21"/>
  <c r="F81" i="21"/>
  <c r="E81" i="21"/>
  <c r="J80" i="21"/>
  <c r="I80" i="21"/>
  <c r="H80" i="21"/>
  <c r="G80" i="21"/>
  <c r="F80" i="21"/>
  <c r="E80" i="21"/>
  <c r="J79" i="21"/>
  <c r="I79" i="21"/>
  <c r="H79" i="21"/>
  <c r="G79" i="21"/>
  <c r="F79" i="21"/>
  <c r="E79" i="21"/>
  <c r="J78" i="21"/>
  <c r="I78" i="21"/>
  <c r="H78" i="21"/>
  <c r="G78" i="21"/>
  <c r="F78" i="21"/>
  <c r="E78" i="21"/>
  <c r="J77" i="21"/>
  <c r="I77" i="21"/>
  <c r="H77" i="21"/>
  <c r="G77" i="21"/>
  <c r="F77" i="21"/>
  <c r="E77" i="21"/>
  <c r="J76" i="21"/>
  <c r="I76" i="21"/>
  <c r="H76" i="21"/>
  <c r="G76" i="21"/>
  <c r="F76" i="21"/>
  <c r="E76" i="21"/>
  <c r="J75" i="21"/>
  <c r="I75" i="21"/>
  <c r="H75" i="21"/>
  <c r="G75" i="21"/>
  <c r="F75" i="21"/>
  <c r="E75" i="21"/>
  <c r="J74" i="21"/>
  <c r="I74" i="21"/>
  <c r="H74" i="21"/>
  <c r="G74" i="21"/>
  <c r="F74" i="21"/>
  <c r="E74" i="21"/>
  <c r="H73" i="21"/>
  <c r="G73" i="21"/>
  <c r="F73" i="21"/>
  <c r="I73" i="21" s="1"/>
  <c r="J73" i="21" s="1"/>
  <c r="E73" i="21"/>
  <c r="H72" i="21"/>
  <c r="G72" i="21"/>
  <c r="E72" i="21"/>
  <c r="F72" i="21" s="1"/>
  <c r="I72" i="21" s="1"/>
  <c r="J72" i="21" s="1"/>
  <c r="H71" i="21"/>
  <c r="G71" i="21"/>
  <c r="F71" i="21"/>
  <c r="I71" i="21" s="1"/>
  <c r="J71" i="21" s="1"/>
  <c r="E71" i="21"/>
  <c r="H70" i="21"/>
  <c r="G70" i="21"/>
  <c r="E70" i="21"/>
  <c r="F70" i="21" s="1"/>
  <c r="I70" i="21" s="1"/>
  <c r="J70" i="21" s="1"/>
  <c r="H69" i="21"/>
  <c r="G69" i="21"/>
  <c r="F69" i="21"/>
  <c r="I69" i="21" s="1"/>
  <c r="J69" i="21" s="1"/>
  <c r="E69" i="21"/>
  <c r="H68" i="21"/>
  <c r="G68" i="21"/>
  <c r="E68" i="21"/>
  <c r="F68" i="21" s="1"/>
  <c r="I68" i="21" s="1"/>
  <c r="J68" i="21" s="1"/>
  <c r="H67" i="21"/>
  <c r="G67" i="21"/>
  <c r="F67" i="21"/>
  <c r="I67" i="21" s="1"/>
  <c r="J67" i="21" s="1"/>
  <c r="E67" i="21"/>
  <c r="H66" i="21"/>
  <c r="G66" i="21"/>
  <c r="E66" i="21"/>
  <c r="F66" i="21" s="1"/>
  <c r="I66" i="21" s="1"/>
  <c r="J66" i="21" s="1"/>
  <c r="H65" i="21"/>
  <c r="G65" i="21"/>
  <c r="F65" i="21"/>
  <c r="I65" i="21" s="1"/>
  <c r="J65" i="21" s="1"/>
  <c r="E65" i="21"/>
  <c r="H64" i="21"/>
  <c r="G64" i="21"/>
  <c r="E64" i="21"/>
  <c r="F64" i="21" s="1"/>
  <c r="I64" i="21" s="1"/>
  <c r="J64" i="21" s="1"/>
  <c r="H63" i="21"/>
  <c r="G63" i="21"/>
  <c r="F63" i="21"/>
  <c r="I63" i="21" s="1"/>
  <c r="J63" i="21" s="1"/>
  <c r="E63" i="21"/>
  <c r="H62" i="21"/>
  <c r="G62" i="21"/>
  <c r="E62" i="21"/>
  <c r="F62" i="21" s="1"/>
  <c r="I62" i="21" s="1"/>
  <c r="J62" i="21" s="1"/>
  <c r="H61" i="21"/>
  <c r="G61" i="21"/>
  <c r="F61" i="21"/>
  <c r="I61" i="21" s="1"/>
  <c r="J61" i="21" s="1"/>
  <c r="E61" i="21"/>
  <c r="H60" i="21"/>
  <c r="G60" i="21"/>
  <c r="E60" i="21"/>
  <c r="F60" i="21" s="1"/>
  <c r="I60" i="21" s="1"/>
  <c r="J60" i="21" s="1"/>
  <c r="H59" i="21"/>
  <c r="G59" i="21"/>
  <c r="F59" i="21"/>
  <c r="I59" i="21" s="1"/>
  <c r="J59" i="21" s="1"/>
  <c r="E59" i="21"/>
  <c r="H58" i="21"/>
  <c r="G58" i="21"/>
  <c r="E58" i="21"/>
  <c r="F58" i="21" s="1"/>
  <c r="I58" i="21" s="1"/>
  <c r="J58" i="21" s="1"/>
  <c r="H57" i="21"/>
  <c r="G57" i="21"/>
  <c r="F57" i="21"/>
  <c r="I57" i="21" s="1"/>
  <c r="J57" i="21" s="1"/>
  <c r="E57" i="21"/>
  <c r="H56" i="21"/>
  <c r="G56" i="21"/>
  <c r="E56" i="21"/>
  <c r="F56" i="21" s="1"/>
  <c r="I56" i="21" s="1"/>
  <c r="J56" i="21" s="1"/>
  <c r="H55" i="21"/>
  <c r="G55" i="21"/>
  <c r="F55" i="21"/>
  <c r="I55" i="21" s="1"/>
  <c r="J55" i="21" s="1"/>
  <c r="E55" i="21"/>
  <c r="H54" i="21"/>
  <c r="G54" i="21"/>
  <c r="E54" i="21"/>
  <c r="F54" i="21" s="1"/>
  <c r="I54" i="21" s="1"/>
  <c r="J54" i="21" s="1"/>
  <c r="H53" i="21"/>
  <c r="G53" i="21"/>
  <c r="F53" i="21"/>
  <c r="I53" i="21" s="1"/>
  <c r="J53" i="21" s="1"/>
  <c r="E53" i="21"/>
  <c r="H52" i="21"/>
  <c r="G52" i="21"/>
  <c r="E52" i="21"/>
  <c r="F52" i="21" s="1"/>
  <c r="I52" i="21" s="1"/>
  <c r="J52" i="21" s="1"/>
  <c r="H51" i="21"/>
  <c r="G51" i="21"/>
  <c r="F51" i="21"/>
  <c r="I51" i="21" s="1"/>
  <c r="J51" i="21" s="1"/>
  <c r="E51" i="21"/>
  <c r="H50" i="21"/>
  <c r="G50" i="21"/>
  <c r="E50" i="21"/>
  <c r="F50" i="21" s="1"/>
  <c r="I50" i="21" s="1"/>
  <c r="J50" i="21" s="1"/>
  <c r="H49" i="21"/>
  <c r="G49" i="21"/>
  <c r="F49" i="21"/>
  <c r="I49" i="21" s="1"/>
  <c r="J49" i="21" s="1"/>
  <c r="E49" i="21"/>
  <c r="H48" i="21"/>
  <c r="G48" i="21"/>
  <c r="E48" i="21"/>
  <c r="F48" i="21" s="1"/>
  <c r="I48" i="21" s="1"/>
  <c r="J48" i="21" s="1"/>
  <c r="H47" i="21"/>
  <c r="G47" i="21"/>
  <c r="F47" i="21"/>
  <c r="I47" i="21" s="1"/>
  <c r="J47" i="21" s="1"/>
  <c r="E47" i="21"/>
  <c r="H46" i="21"/>
  <c r="G46" i="21"/>
  <c r="E46" i="21"/>
  <c r="F46" i="21" s="1"/>
  <c r="I46" i="21" s="1"/>
  <c r="J46" i="21" s="1"/>
  <c r="H45" i="21"/>
  <c r="G45" i="21"/>
  <c r="F45" i="21"/>
  <c r="I45" i="21" s="1"/>
  <c r="J45" i="21" s="1"/>
  <c r="E45" i="21"/>
  <c r="H44" i="21"/>
  <c r="G44" i="21"/>
  <c r="E44" i="21"/>
  <c r="F44" i="21" s="1"/>
  <c r="I44" i="21" s="1"/>
  <c r="J44" i="21" s="1"/>
  <c r="H43" i="21"/>
  <c r="G43" i="21"/>
  <c r="F43" i="21"/>
  <c r="I43" i="21" s="1"/>
  <c r="J43" i="21" s="1"/>
  <c r="E43" i="21"/>
  <c r="H42" i="21"/>
  <c r="G42" i="21"/>
  <c r="E42" i="21"/>
  <c r="F42" i="21" s="1"/>
  <c r="I42" i="21" s="1"/>
  <c r="J42" i="21" s="1"/>
  <c r="H41" i="21"/>
  <c r="G41" i="21"/>
  <c r="F41" i="21"/>
  <c r="I41" i="21" s="1"/>
  <c r="J41" i="21" s="1"/>
  <c r="E41" i="21"/>
  <c r="H40" i="21"/>
  <c r="G40" i="21"/>
  <c r="E40" i="21"/>
  <c r="F40" i="21" s="1"/>
  <c r="I40" i="21" s="1"/>
  <c r="J40" i="21" s="1"/>
  <c r="H39" i="21"/>
  <c r="G39" i="21"/>
  <c r="F39" i="21"/>
  <c r="I39" i="21" s="1"/>
  <c r="J39" i="21" s="1"/>
  <c r="E39" i="21"/>
  <c r="H38" i="21"/>
  <c r="G38" i="21"/>
  <c r="E38" i="21"/>
  <c r="F38" i="21" s="1"/>
  <c r="I38" i="21" s="1"/>
  <c r="J38" i="21" s="1"/>
  <c r="H37" i="21"/>
  <c r="G37" i="21"/>
  <c r="F37" i="21"/>
  <c r="I37" i="21" s="1"/>
  <c r="J37" i="21" s="1"/>
  <c r="E37" i="21"/>
  <c r="H36" i="21"/>
  <c r="G36" i="21"/>
  <c r="E36" i="21"/>
  <c r="F36" i="21" s="1"/>
  <c r="I36" i="21" s="1"/>
  <c r="J36" i="21" s="1"/>
  <c r="I35" i="21"/>
  <c r="J35" i="21" s="1"/>
  <c r="H35" i="21"/>
  <c r="G35" i="21"/>
  <c r="E35" i="21"/>
  <c r="F35" i="21" s="1"/>
  <c r="AC34" i="21"/>
  <c r="AC35" i="21" s="1"/>
  <c r="AB34" i="21"/>
  <c r="AB35" i="21" s="1"/>
  <c r="AA34" i="21"/>
  <c r="AA35" i="21" s="1"/>
  <c r="Z34" i="21"/>
  <c r="Z35" i="21" s="1"/>
  <c r="Y34" i="21"/>
  <c r="Y35" i="21" s="1"/>
  <c r="X34" i="21"/>
  <c r="X35" i="21" s="1"/>
  <c r="V34" i="21"/>
  <c r="V35" i="21" s="1"/>
  <c r="N34" i="21"/>
  <c r="N35" i="21" s="1"/>
  <c r="I34" i="21"/>
  <c r="J34" i="21" s="1"/>
  <c r="H34" i="21"/>
  <c r="G34" i="21"/>
  <c r="E34" i="21"/>
  <c r="F34" i="21" s="1"/>
  <c r="H33" i="21"/>
  <c r="G33" i="21"/>
  <c r="F33" i="21"/>
  <c r="I33" i="21" s="1"/>
  <c r="J33" i="21" s="1"/>
  <c r="E33" i="21"/>
  <c r="I32" i="21"/>
  <c r="J32" i="21" s="1"/>
  <c r="H32" i="21"/>
  <c r="G32" i="21"/>
  <c r="E32" i="21"/>
  <c r="F32" i="21" s="1"/>
  <c r="H31" i="21"/>
  <c r="G31" i="21"/>
  <c r="F31" i="21"/>
  <c r="I31" i="21" s="1"/>
  <c r="J31" i="21" s="1"/>
  <c r="E31" i="21"/>
  <c r="I30" i="21"/>
  <c r="J30" i="21" s="1"/>
  <c r="H30" i="21"/>
  <c r="G30" i="21"/>
  <c r="E30" i="21"/>
  <c r="F30" i="21" s="1"/>
  <c r="H29" i="21"/>
  <c r="G29" i="21"/>
  <c r="F29" i="21"/>
  <c r="I29" i="21" s="1"/>
  <c r="J29" i="21" s="1"/>
  <c r="E29" i="21"/>
  <c r="I28" i="21"/>
  <c r="J28" i="21" s="1"/>
  <c r="H28" i="21"/>
  <c r="G28" i="21"/>
  <c r="E28" i="21"/>
  <c r="F28" i="21" s="1"/>
  <c r="H27" i="21"/>
  <c r="G27" i="21"/>
  <c r="F27" i="21"/>
  <c r="I27" i="21" s="1"/>
  <c r="J27" i="21" s="1"/>
  <c r="E27" i="21"/>
  <c r="I26" i="21"/>
  <c r="J26" i="21" s="1"/>
  <c r="H26" i="21"/>
  <c r="G26" i="21"/>
  <c r="E26" i="21"/>
  <c r="F26" i="21" s="1"/>
  <c r="H25" i="21"/>
  <c r="G25" i="21"/>
  <c r="F25" i="21"/>
  <c r="I25" i="21" s="1"/>
  <c r="J25" i="21" s="1"/>
  <c r="E25" i="21"/>
  <c r="I24" i="21"/>
  <c r="J24" i="21" s="1"/>
  <c r="H24" i="21"/>
  <c r="G24" i="21"/>
  <c r="E24" i="21"/>
  <c r="F24" i="21" s="1"/>
  <c r="H23" i="21"/>
  <c r="G23" i="21"/>
  <c r="F23" i="21"/>
  <c r="I23" i="21" s="1"/>
  <c r="J23" i="21" s="1"/>
  <c r="E23" i="21"/>
  <c r="I22" i="21"/>
  <c r="J22" i="21" s="1"/>
  <c r="H22" i="21"/>
  <c r="G22" i="21"/>
  <c r="E22" i="21"/>
  <c r="F22" i="21" s="1"/>
  <c r="H21" i="21"/>
  <c r="G21" i="21"/>
  <c r="F21" i="21"/>
  <c r="I21" i="21" s="1"/>
  <c r="J21" i="21" s="1"/>
  <c r="E21" i="21"/>
  <c r="J20" i="21"/>
  <c r="H20" i="21"/>
  <c r="G20" i="21"/>
  <c r="F20" i="21"/>
  <c r="I20" i="21" s="1"/>
  <c r="E20" i="21"/>
  <c r="I19" i="21"/>
  <c r="J19" i="21" s="1"/>
  <c r="H19" i="21"/>
  <c r="G19" i="21"/>
  <c r="E19" i="21"/>
  <c r="F19" i="21" s="1"/>
  <c r="H18" i="21"/>
  <c r="G18" i="21"/>
  <c r="F18" i="21"/>
  <c r="E18" i="21"/>
  <c r="M18" i="21"/>
  <c r="H17" i="21"/>
  <c r="G17" i="21"/>
  <c r="F17" i="21"/>
  <c r="I17" i="21" s="1"/>
  <c r="J17" i="21" s="1"/>
  <c r="E17" i="21"/>
  <c r="M17" i="21"/>
  <c r="H16" i="21"/>
  <c r="G16" i="21"/>
  <c r="F16" i="21"/>
  <c r="I16" i="21" s="1"/>
  <c r="J16" i="21" s="1"/>
  <c r="E16" i="21"/>
  <c r="H15" i="21"/>
  <c r="G15" i="21"/>
  <c r="F15" i="21"/>
  <c r="I15" i="21" s="1"/>
  <c r="J15" i="21" s="1"/>
  <c r="E15" i="21"/>
  <c r="I14" i="21"/>
  <c r="J14" i="21" s="1"/>
  <c r="H14" i="21"/>
  <c r="G14" i="21"/>
  <c r="E14" i="21"/>
  <c r="F14" i="21" s="1"/>
  <c r="H13" i="21"/>
  <c r="G13" i="21"/>
  <c r="E13" i="21"/>
  <c r="F13" i="21" s="1"/>
  <c r="I13" i="21" s="1"/>
  <c r="J13" i="21" s="1"/>
  <c r="H12" i="21"/>
  <c r="G12" i="21"/>
  <c r="F12" i="21"/>
  <c r="E12" i="21"/>
  <c r="J11" i="21"/>
  <c r="H11" i="21"/>
  <c r="G11" i="21"/>
  <c r="F11" i="21"/>
  <c r="I11" i="21" s="1"/>
  <c r="E11" i="21"/>
  <c r="I10" i="21"/>
  <c r="J10" i="21" s="1"/>
  <c r="H10" i="21"/>
  <c r="G10" i="21"/>
  <c r="E10" i="21"/>
  <c r="F10" i="21" s="1"/>
  <c r="H9" i="21"/>
  <c r="G9" i="21"/>
  <c r="E9" i="21"/>
  <c r="F9" i="21" s="1"/>
  <c r="H8" i="21"/>
  <c r="G8" i="21"/>
  <c r="E8" i="21"/>
  <c r="F8" i="21" s="1"/>
  <c r="H7" i="21"/>
  <c r="G7" i="21"/>
  <c r="E7" i="21"/>
  <c r="F7" i="21" s="1"/>
  <c r="H6" i="21"/>
  <c r="G6" i="21"/>
  <c r="E6" i="21"/>
  <c r="F6" i="21" s="1"/>
  <c r="H5" i="21"/>
  <c r="G5" i="21"/>
  <c r="E5" i="21"/>
  <c r="F5" i="21" s="1"/>
  <c r="H4" i="21"/>
  <c r="G4" i="21"/>
  <c r="E4" i="21"/>
  <c r="F4" i="21" s="1"/>
  <c r="H3" i="21"/>
  <c r="G3" i="21"/>
  <c r="F3" i="21"/>
  <c r="E3" i="21"/>
  <c r="J2" i="21"/>
  <c r="H2" i="21"/>
  <c r="G2" i="21"/>
  <c r="F2" i="21"/>
  <c r="I2" i="21" s="1"/>
  <c r="E2" i="21"/>
  <c r="J500" i="20"/>
  <c r="I500" i="20"/>
  <c r="H500" i="20"/>
  <c r="G500" i="20"/>
  <c r="F500" i="20"/>
  <c r="E500" i="20"/>
  <c r="J499" i="20"/>
  <c r="I499" i="20"/>
  <c r="H499" i="20"/>
  <c r="G499" i="20"/>
  <c r="F499" i="20"/>
  <c r="E499" i="20"/>
  <c r="J498" i="20"/>
  <c r="I498" i="20"/>
  <c r="H498" i="20"/>
  <c r="G498" i="20"/>
  <c r="F498" i="20"/>
  <c r="E498" i="20"/>
  <c r="J497" i="20"/>
  <c r="I497" i="20"/>
  <c r="H497" i="20"/>
  <c r="G497" i="20"/>
  <c r="F497" i="20"/>
  <c r="E497" i="20"/>
  <c r="J496" i="20"/>
  <c r="I496" i="20"/>
  <c r="H496" i="20"/>
  <c r="G496" i="20"/>
  <c r="F496" i="20"/>
  <c r="E496" i="20"/>
  <c r="J495" i="20"/>
  <c r="I495" i="20"/>
  <c r="H495" i="20"/>
  <c r="G495" i="20"/>
  <c r="F495" i="20"/>
  <c r="E495" i="20"/>
  <c r="J494" i="20"/>
  <c r="I494" i="20"/>
  <c r="H494" i="20"/>
  <c r="G494" i="20"/>
  <c r="F494" i="20"/>
  <c r="E494" i="20"/>
  <c r="J493" i="20"/>
  <c r="I493" i="20"/>
  <c r="H493" i="20"/>
  <c r="G493" i="20"/>
  <c r="F493" i="20"/>
  <c r="E493" i="20"/>
  <c r="J492" i="20"/>
  <c r="I492" i="20"/>
  <c r="H492" i="20"/>
  <c r="G492" i="20"/>
  <c r="F492" i="20"/>
  <c r="E492" i="20"/>
  <c r="J491" i="20"/>
  <c r="I491" i="20"/>
  <c r="H491" i="20"/>
  <c r="G491" i="20"/>
  <c r="F491" i="20"/>
  <c r="E491" i="20"/>
  <c r="J490" i="20"/>
  <c r="I490" i="20"/>
  <c r="H490" i="20"/>
  <c r="G490" i="20"/>
  <c r="F490" i="20"/>
  <c r="E490" i="20"/>
  <c r="J489" i="20"/>
  <c r="I489" i="20"/>
  <c r="H489" i="20"/>
  <c r="G489" i="20"/>
  <c r="F489" i="20"/>
  <c r="E489" i="20"/>
  <c r="J488" i="20"/>
  <c r="I488" i="20"/>
  <c r="H488" i="20"/>
  <c r="G488" i="20"/>
  <c r="F488" i="20"/>
  <c r="E488" i="20"/>
  <c r="J487" i="20"/>
  <c r="I487" i="20"/>
  <c r="H487" i="20"/>
  <c r="G487" i="20"/>
  <c r="F487" i="20"/>
  <c r="E487" i="20"/>
  <c r="J486" i="20"/>
  <c r="I486" i="20"/>
  <c r="H486" i="20"/>
  <c r="G486" i="20"/>
  <c r="F486" i="20"/>
  <c r="E486" i="20"/>
  <c r="J485" i="20"/>
  <c r="I485" i="20"/>
  <c r="H485" i="20"/>
  <c r="G485" i="20"/>
  <c r="F485" i="20"/>
  <c r="E485" i="20"/>
  <c r="J484" i="20"/>
  <c r="I484" i="20"/>
  <c r="H484" i="20"/>
  <c r="G484" i="20"/>
  <c r="F484" i="20"/>
  <c r="E484" i="20"/>
  <c r="J483" i="20"/>
  <c r="I483" i="20"/>
  <c r="H483" i="20"/>
  <c r="G483" i="20"/>
  <c r="F483" i="20"/>
  <c r="E483" i="20"/>
  <c r="J482" i="20"/>
  <c r="I482" i="20"/>
  <c r="H482" i="20"/>
  <c r="G482" i="20"/>
  <c r="F482" i="20"/>
  <c r="E482" i="20"/>
  <c r="J481" i="20"/>
  <c r="I481" i="20"/>
  <c r="H481" i="20"/>
  <c r="G481" i="20"/>
  <c r="F481" i="20"/>
  <c r="E481" i="20"/>
  <c r="J480" i="20"/>
  <c r="I480" i="20"/>
  <c r="H480" i="20"/>
  <c r="G480" i="20"/>
  <c r="F480" i="20"/>
  <c r="E480" i="20"/>
  <c r="J479" i="20"/>
  <c r="I479" i="20"/>
  <c r="H479" i="20"/>
  <c r="G479" i="20"/>
  <c r="F479" i="20"/>
  <c r="E479" i="20"/>
  <c r="J478" i="20"/>
  <c r="I478" i="20"/>
  <c r="H478" i="20"/>
  <c r="G478" i="20"/>
  <c r="F478" i="20"/>
  <c r="E478" i="20"/>
  <c r="J477" i="20"/>
  <c r="I477" i="20"/>
  <c r="H477" i="20"/>
  <c r="G477" i="20"/>
  <c r="F477" i="20"/>
  <c r="E477" i="20"/>
  <c r="J476" i="20"/>
  <c r="I476" i="20"/>
  <c r="H476" i="20"/>
  <c r="G476" i="20"/>
  <c r="F476" i="20"/>
  <c r="E476" i="20"/>
  <c r="J475" i="20"/>
  <c r="I475" i="20"/>
  <c r="H475" i="20"/>
  <c r="G475" i="20"/>
  <c r="F475" i="20"/>
  <c r="E475" i="20"/>
  <c r="J474" i="20"/>
  <c r="I474" i="20"/>
  <c r="H474" i="20"/>
  <c r="G474" i="20"/>
  <c r="F474" i="20"/>
  <c r="E474" i="20"/>
  <c r="J473" i="20"/>
  <c r="I473" i="20"/>
  <c r="H473" i="20"/>
  <c r="G473" i="20"/>
  <c r="F473" i="20"/>
  <c r="E473" i="20"/>
  <c r="J472" i="20"/>
  <c r="I472" i="20"/>
  <c r="H472" i="20"/>
  <c r="G472" i="20"/>
  <c r="F472" i="20"/>
  <c r="E472" i="20"/>
  <c r="J471" i="20"/>
  <c r="I471" i="20"/>
  <c r="H471" i="20"/>
  <c r="G471" i="20"/>
  <c r="F471" i="20"/>
  <c r="E471" i="20"/>
  <c r="J470" i="20"/>
  <c r="I470" i="20"/>
  <c r="H470" i="20"/>
  <c r="G470" i="20"/>
  <c r="F470" i="20"/>
  <c r="E470" i="20"/>
  <c r="J469" i="20"/>
  <c r="I469" i="20"/>
  <c r="H469" i="20"/>
  <c r="G469" i="20"/>
  <c r="F469" i="20"/>
  <c r="E469" i="20"/>
  <c r="J468" i="20"/>
  <c r="I468" i="20"/>
  <c r="H468" i="20"/>
  <c r="G468" i="20"/>
  <c r="F468" i="20"/>
  <c r="E468" i="20"/>
  <c r="J467" i="20"/>
  <c r="I467" i="20"/>
  <c r="H467" i="20"/>
  <c r="G467" i="20"/>
  <c r="F467" i="20"/>
  <c r="E467" i="20"/>
  <c r="J466" i="20"/>
  <c r="I466" i="20"/>
  <c r="H466" i="20"/>
  <c r="G466" i="20"/>
  <c r="F466" i="20"/>
  <c r="E466" i="20"/>
  <c r="J465" i="20"/>
  <c r="I465" i="20"/>
  <c r="H465" i="20"/>
  <c r="G465" i="20"/>
  <c r="F465" i="20"/>
  <c r="E465" i="20"/>
  <c r="J464" i="20"/>
  <c r="I464" i="20"/>
  <c r="H464" i="20"/>
  <c r="G464" i="20"/>
  <c r="F464" i="20"/>
  <c r="E464" i="20"/>
  <c r="J463" i="20"/>
  <c r="I463" i="20"/>
  <c r="H463" i="20"/>
  <c r="G463" i="20"/>
  <c r="F463" i="20"/>
  <c r="E463" i="20"/>
  <c r="J462" i="20"/>
  <c r="I462" i="20"/>
  <c r="H462" i="20"/>
  <c r="G462" i="20"/>
  <c r="F462" i="20"/>
  <c r="E462" i="20"/>
  <c r="J461" i="20"/>
  <c r="I461" i="20"/>
  <c r="H461" i="20"/>
  <c r="G461" i="20"/>
  <c r="F461" i="20"/>
  <c r="E461" i="20"/>
  <c r="J460" i="20"/>
  <c r="I460" i="20"/>
  <c r="H460" i="20"/>
  <c r="G460" i="20"/>
  <c r="F460" i="20"/>
  <c r="E460" i="20"/>
  <c r="J459" i="20"/>
  <c r="I459" i="20"/>
  <c r="H459" i="20"/>
  <c r="G459" i="20"/>
  <c r="F459" i="20"/>
  <c r="E459" i="20"/>
  <c r="J458" i="20"/>
  <c r="I458" i="20"/>
  <c r="H458" i="20"/>
  <c r="G458" i="20"/>
  <c r="F458" i="20"/>
  <c r="E458" i="20"/>
  <c r="J457" i="20"/>
  <c r="I457" i="20"/>
  <c r="H457" i="20"/>
  <c r="G457" i="20"/>
  <c r="F457" i="20"/>
  <c r="E457" i="20"/>
  <c r="J456" i="20"/>
  <c r="I456" i="20"/>
  <c r="H456" i="20"/>
  <c r="G456" i="20"/>
  <c r="F456" i="20"/>
  <c r="E456" i="20"/>
  <c r="J455" i="20"/>
  <c r="I455" i="20"/>
  <c r="H455" i="20"/>
  <c r="G455" i="20"/>
  <c r="F455" i="20"/>
  <c r="E455" i="20"/>
  <c r="J454" i="20"/>
  <c r="I454" i="20"/>
  <c r="H454" i="20"/>
  <c r="G454" i="20"/>
  <c r="F454" i="20"/>
  <c r="E454" i="20"/>
  <c r="J453" i="20"/>
  <c r="I453" i="20"/>
  <c r="H453" i="20"/>
  <c r="G453" i="20"/>
  <c r="F453" i="20"/>
  <c r="E453" i="20"/>
  <c r="J452" i="20"/>
  <c r="I452" i="20"/>
  <c r="H452" i="20"/>
  <c r="G452" i="20"/>
  <c r="F452" i="20"/>
  <c r="E452" i="20"/>
  <c r="J451" i="20"/>
  <c r="I451" i="20"/>
  <c r="H451" i="20"/>
  <c r="G451" i="20"/>
  <c r="F451" i="20"/>
  <c r="E451" i="20"/>
  <c r="J450" i="20"/>
  <c r="I450" i="20"/>
  <c r="H450" i="20"/>
  <c r="G450" i="20"/>
  <c r="F450" i="20"/>
  <c r="E450" i="20"/>
  <c r="J449" i="20"/>
  <c r="I449" i="20"/>
  <c r="H449" i="20"/>
  <c r="G449" i="20"/>
  <c r="F449" i="20"/>
  <c r="E449" i="20"/>
  <c r="J448" i="20"/>
  <c r="I448" i="20"/>
  <c r="H448" i="20"/>
  <c r="G448" i="20"/>
  <c r="F448" i="20"/>
  <c r="E448" i="20"/>
  <c r="J447" i="20"/>
  <c r="I447" i="20"/>
  <c r="H447" i="20"/>
  <c r="G447" i="20"/>
  <c r="F447" i="20"/>
  <c r="E447" i="20"/>
  <c r="J446" i="20"/>
  <c r="I446" i="20"/>
  <c r="H446" i="20"/>
  <c r="G446" i="20"/>
  <c r="F446" i="20"/>
  <c r="E446" i="20"/>
  <c r="J445" i="20"/>
  <c r="I445" i="20"/>
  <c r="H445" i="20"/>
  <c r="G445" i="20"/>
  <c r="F445" i="20"/>
  <c r="E445" i="20"/>
  <c r="J444" i="20"/>
  <c r="I444" i="20"/>
  <c r="H444" i="20"/>
  <c r="G444" i="20"/>
  <c r="F444" i="20"/>
  <c r="E444" i="20"/>
  <c r="J443" i="20"/>
  <c r="I443" i="20"/>
  <c r="H443" i="20"/>
  <c r="G443" i="20"/>
  <c r="F443" i="20"/>
  <c r="E443" i="20"/>
  <c r="J442" i="20"/>
  <c r="I442" i="20"/>
  <c r="H442" i="20"/>
  <c r="G442" i="20"/>
  <c r="F442" i="20"/>
  <c r="E442" i="20"/>
  <c r="J441" i="20"/>
  <c r="I441" i="20"/>
  <c r="H441" i="20"/>
  <c r="G441" i="20"/>
  <c r="F441" i="20"/>
  <c r="E441" i="20"/>
  <c r="J440" i="20"/>
  <c r="I440" i="20"/>
  <c r="H440" i="20"/>
  <c r="G440" i="20"/>
  <c r="F440" i="20"/>
  <c r="E440" i="20"/>
  <c r="J439" i="20"/>
  <c r="I439" i="20"/>
  <c r="H439" i="20"/>
  <c r="G439" i="20"/>
  <c r="F439" i="20"/>
  <c r="E439" i="20"/>
  <c r="J438" i="20"/>
  <c r="I438" i="20"/>
  <c r="H438" i="20"/>
  <c r="G438" i="20"/>
  <c r="F438" i="20"/>
  <c r="E438" i="20"/>
  <c r="J437" i="20"/>
  <c r="I437" i="20"/>
  <c r="H437" i="20"/>
  <c r="G437" i="20"/>
  <c r="F437" i="20"/>
  <c r="E437" i="20"/>
  <c r="J436" i="20"/>
  <c r="I436" i="20"/>
  <c r="H436" i="20"/>
  <c r="G436" i="20"/>
  <c r="F436" i="20"/>
  <c r="E436" i="20"/>
  <c r="J435" i="20"/>
  <c r="I435" i="20"/>
  <c r="H435" i="20"/>
  <c r="G435" i="20"/>
  <c r="F435" i="20"/>
  <c r="E435" i="20"/>
  <c r="J434" i="20"/>
  <c r="I434" i="20"/>
  <c r="H434" i="20"/>
  <c r="G434" i="20"/>
  <c r="F434" i="20"/>
  <c r="E434" i="20"/>
  <c r="J433" i="20"/>
  <c r="I433" i="20"/>
  <c r="H433" i="20"/>
  <c r="G433" i="20"/>
  <c r="F433" i="20"/>
  <c r="E433" i="20"/>
  <c r="J432" i="20"/>
  <c r="I432" i="20"/>
  <c r="H432" i="20"/>
  <c r="G432" i="20"/>
  <c r="F432" i="20"/>
  <c r="E432" i="20"/>
  <c r="J431" i="20"/>
  <c r="I431" i="20"/>
  <c r="H431" i="20"/>
  <c r="G431" i="20"/>
  <c r="F431" i="20"/>
  <c r="E431" i="20"/>
  <c r="J430" i="20"/>
  <c r="I430" i="20"/>
  <c r="H430" i="20"/>
  <c r="G430" i="20"/>
  <c r="F430" i="20"/>
  <c r="E430" i="20"/>
  <c r="J429" i="20"/>
  <c r="I429" i="20"/>
  <c r="H429" i="20"/>
  <c r="G429" i="20"/>
  <c r="F429" i="20"/>
  <c r="E429" i="20"/>
  <c r="J428" i="20"/>
  <c r="I428" i="20"/>
  <c r="H428" i="20"/>
  <c r="G428" i="20"/>
  <c r="F428" i="20"/>
  <c r="E428" i="20"/>
  <c r="J427" i="20"/>
  <c r="I427" i="20"/>
  <c r="H427" i="20"/>
  <c r="G427" i="20"/>
  <c r="F427" i="20"/>
  <c r="E427" i="20"/>
  <c r="J426" i="20"/>
  <c r="I426" i="20"/>
  <c r="H426" i="20"/>
  <c r="G426" i="20"/>
  <c r="F426" i="20"/>
  <c r="E426" i="20"/>
  <c r="J425" i="20"/>
  <c r="I425" i="20"/>
  <c r="H425" i="20"/>
  <c r="G425" i="20"/>
  <c r="F425" i="20"/>
  <c r="E425" i="20"/>
  <c r="J424" i="20"/>
  <c r="I424" i="20"/>
  <c r="H424" i="20"/>
  <c r="G424" i="20"/>
  <c r="F424" i="20"/>
  <c r="E424" i="20"/>
  <c r="J423" i="20"/>
  <c r="I423" i="20"/>
  <c r="H423" i="20"/>
  <c r="G423" i="20"/>
  <c r="F423" i="20"/>
  <c r="E423" i="20"/>
  <c r="J422" i="20"/>
  <c r="I422" i="20"/>
  <c r="H422" i="20"/>
  <c r="G422" i="20"/>
  <c r="F422" i="20"/>
  <c r="E422" i="20"/>
  <c r="J421" i="20"/>
  <c r="I421" i="20"/>
  <c r="H421" i="20"/>
  <c r="G421" i="20"/>
  <c r="F421" i="20"/>
  <c r="E421" i="20"/>
  <c r="J420" i="20"/>
  <c r="I420" i="20"/>
  <c r="H420" i="20"/>
  <c r="G420" i="20"/>
  <c r="F420" i="20"/>
  <c r="E420" i="20"/>
  <c r="J419" i="20"/>
  <c r="I419" i="20"/>
  <c r="H419" i="20"/>
  <c r="G419" i="20"/>
  <c r="F419" i="20"/>
  <c r="E419" i="20"/>
  <c r="J418" i="20"/>
  <c r="I418" i="20"/>
  <c r="H418" i="20"/>
  <c r="G418" i="20"/>
  <c r="F418" i="20"/>
  <c r="E418" i="20"/>
  <c r="J417" i="20"/>
  <c r="I417" i="20"/>
  <c r="H417" i="20"/>
  <c r="G417" i="20"/>
  <c r="F417" i="20"/>
  <c r="E417" i="20"/>
  <c r="J416" i="20"/>
  <c r="I416" i="20"/>
  <c r="H416" i="20"/>
  <c r="G416" i="20"/>
  <c r="F416" i="20"/>
  <c r="E416" i="20"/>
  <c r="J415" i="20"/>
  <c r="I415" i="20"/>
  <c r="H415" i="20"/>
  <c r="G415" i="20"/>
  <c r="F415" i="20"/>
  <c r="E415" i="20"/>
  <c r="J414" i="20"/>
  <c r="I414" i="20"/>
  <c r="H414" i="20"/>
  <c r="G414" i="20"/>
  <c r="F414" i="20"/>
  <c r="E414" i="20"/>
  <c r="J413" i="20"/>
  <c r="I413" i="20"/>
  <c r="H413" i="20"/>
  <c r="G413" i="20"/>
  <c r="F413" i="20"/>
  <c r="E413" i="20"/>
  <c r="J412" i="20"/>
  <c r="I412" i="20"/>
  <c r="H412" i="20"/>
  <c r="G412" i="20"/>
  <c r="F412" i="20"/>
  <c r="E412" i="20"/>
  <c r="J411" i="20"/>
  <c r="I411" i="20"/>
  <c r="H411" i="20"/>
  <c r="G411" i="20"/>
  <c r="F411" i="20"/>
  <c r="E411" i="20"/>
  <c r="J410" i="20"/>
  <c r="I410" i="20"/>
  <c r="H410" i="20"/>
  <c r="G410" i="20"/>
  <c r="F410" i="20"/>
  <c r="E410" i="20"/>
  <c r="J409" i="20"/>
  <c r="I409" i="20"/>
  <c r="H409" i="20"/>
  <c r="G409" i="20"/>
  <c r="F409" i="20"/>
  <c r="E409" i="20"/>
  <c r="J408" i="20"/>
  <c r="I408" i="20"/>
  <c r="H408" i="20"/>
  <c r="G408" i="20"/>
  <c r="F408" i="20"/>
  <c r="E408" i="20"/>
  <c r="J407" i="20"/>
  <c r="I407" i="20"/>
  <c r="H407" i="20"/>
  <c r="G407" i="20"/>
  <c r="F407" i="20"/>
  <c r="E407" i="20"/>
  <c r="J406" i="20"/>
  <c r="I406" i="20"/>
  <c r="H406" i="20"/>
  <c r="G406" i="20"/>
  <c r="F406" i="20"/>
  <c r="E406" i="20"/>
  <c r="J405" i="20"/>
  <c r="I405" i="20"/>
  <c r="H405" i="20"/>
  <c r="G405" i="20"/>
  <c r="F405" i="20"/>
  <c r="E405" i="20"/>
  <c r="J404" i="20"/>
  <c r="I404" i="20"/>
  <c r="H404" i="20"/>
  <c r="G404" i="20"/>
  <c r="F404" i="20"/>
  <c r="E404" i="20"/>
  <c r="J403" i="20"/>
  <c r="I403" i="20"/>
  <c r="H403" i="20"/>
  <c r="G403" i="20"/>
  <c r="F403" i="20"/>
  <c r="E403" i="20"/>
  <c r="J402" i="20"/>
  <c r="I402" i="20"/>
  <c r="H402" i="20"/>
  <c r="G402" i="20"/>
  <c r="F402" i="20"/>
  <c r="E402" i="20"/>
  <c r="J401" i="20"/>
  <c r="I401" i="20"/>
  <c r="H401" i="20"/>
  <c r="G401" i="20"/>
  <c r="F401" i="20"/>
  <c r="E401" i="20"/>
  <c r="J400" i="20"/>
  <c r="I400" i="20"/>
  <c r="H400" i="20"/>
  <c r="G400" i="20"/>
  <c r="F400" i="20"/>
  <c r="E400" i="20"/>
  <c r="J399" i="20"/>
  <c r="I399" i="20"/>
  <c r="H399" i="20"/>
  <c r="G399" i="20"/>
  <c r="F399" i="20"/>
  <c r="E399" i="20"/>
  <c r="J398" i="20"/>
  <c r="I398" i="20"/>
  <c r="H398" i="20"/>
  <c r="G398" i="20"/>
  <c r="F398" i="20"/>
  <c r="E398" i="20"/>
  <c r="J397" i="20"/>
  <c r="I397" i="20"/>
  <c r="H397" i="20"/>
  <c r="G397" i="20"/>
  <c r="F397" i="20"/>
  <c r="E397" i="20"/>
  <c r="J396" i="20"/>
  <c r="I396" i="20"/>
  <c r="H396" i="20"/>
  <c r="G396" i="20"/>
  <c r="F396" i="20"/>
  <c r="E396" i="20"/>
  <c r="J395" i="20"/>
  <c r="I395" i="20"/>
  <c r="H395" i="20"/>
  <c r="G395" i="20"/>
  <c r="F395" i="20"/>
  <c r="E395" i="20"/>
  <c r="J394" i="20"/>
  <c r="I394" i="20"/>
  <c r="H394" i="20"/>
  <c r="G394" i="20"/>
  <c r="F394" i="20"/>
  <c r="E394" i="20"/>
  <c r="J393" i="20"/>
  <c r="I393" i="20"/>
  <c r="H393" i="20"/>
  <c r="G393" i="20"/>
  <c r="F393" i="20"/>
  <c r="E393" i="20"/>
  <c r="J392" i="20"/>
  <c r="I392" i="20"/>
  <c r="H392" i="20"/>
  <c r="G392" i="20"/>
  <c r="F392" i="20"/>
  <c r="E392" i="20"/>
  <c r="J391" i="20"/>
  <c r="I391" i="20"/>
  <c r="H391" i="20"/>
  <c r="G391" i="20"/>
  <c r="F391" i="20"/>
  <c r="E391" i="20"/>
  <c r="J390" i="20"/>
  <c r="I390" i="20"/>
  <c r="H390" i="20"/>
  <c r="G390" i="20"/>
  <c r="F390" i="20"/>
  <c r="E390" i="20"/>
  <c r="J389" i="20"/>
  <c r="I389" i="20"/>
  <c r="H389" i="20"/>
  <c r="G389" i="20"/>
  <c r="F389" i="20"/>
  <c r="E389" i="20"/>
  <c r="J388" i="20"/>
  <c r="I388" i="20"/>
  <c r="H388" i="20"/>
  <c r="G388" i="20"/>
  <c r="F388" i="20"/>
  <c r="E388" i="20"/>
  <c r="J387" i="20"/>
  <c r="I387" i="20"/>
  <c r="H387" i="20"/>
  <c r="G387" i="20"/>
  <c r="F387" i="20"/>
  <c r="E387" i="20"/>
  <c r="J386" i="20"/>
  <c r="I386" i="20"/>
  <c r="H386" i="20"/>
  <c r="G386" i="20"/>
  <c r="F386" i="20"/>
  <c r="E386" i="20"/>
  <c r="J385" i="20"/>
  <c r="I385" i="20"/>
  <c r="H385" i="20"/>
  <c r="G385" i="20"/>
  <c r="F385" i="20"/>
  <c r="E385" i="20"/>
  <c r="J384" i="20"/>
  <c r="I384" i="20"/>
  <c r="H384" i="20"/>
  <c r="G384" i="20"/>
  <c r="F384" i="20"/>
  <c r="E384" i="20"/>
  <c r="J383" i="20"/>
  <c r="I383" i="20"/>
  <c r="H383" i="20"/>
  <c r="G383" i="20"/>
  <c r="F383" i="20"/>
  <c r="E383" i="20"/>
  <c r="J382" i="20"/>
  <c r="I382" i="20"/>
  <c r="H382" i="20"/>
  <c r="G382" i="20"/>
  <c r="F382" i="20"/>
  <c r="E382" i="20"/>
  <c r="J381" i="20"/>
  <c r="I381" i="20"/>
  <c r="H381" i="20"/>
  <c r="G381" i="20"/>
  <c r="F381" i="20"/>
  <c r="E381" i="20"/>
  <c r="J380" i="20"/>
  <c r="I380" i="20"/>
  <c r="H380" i="20"/>
  <c r="G380" i="20"/>
  <c r="F380" i="20"/>
  <c r="E380" i="20"/>
  <c r="J379" i="20"/>
  <c r="I379" i="20"/>
  <c r="H379" i="20"/>
  <c r="G379" i="20"/>
  <c r="F379" i="20"/>
  <c r="E379" i="20"/>
  <c r="J378" i="20"/>
  <c r="I378" i="20"/>
  <c r="H378" i="20"/>
  <c r="G378" i="20"/>
  <c r="F378" i="20"/>
  <c r="E378" i="20"/>
  <c r="J377" i="20"/>
  <c r="I377" i="20"/>
  <c r="H377" i="20"/>
  <c r="G377" i="20"/>
  <c r="F377" i="20"/>
  <c r="E377" i="20"/>
  <c r="J376" i="20"/>
  <c r="I376" i="20"/>
  <c r="H376" i="20"/>
  <c r="G376" i="20"/>
  <c r="F376" i="20"/>
  <c r="E376" i="20"/>
  <c r="J375" i="20"/>
  <c r="I375" i="20"/>
  <c r="H375" i="20"/>
  <c r="G375" i="20"/>
  <c r="F375" i="20"/>
  <c r="E375" i="20"/>
  <c r="J374" i="20"/>
  <c r="I374" i="20"/>
  <c r="H374" i="20"/>
  <c r="G374" i="20"/>
  <c r="F374" i="20"/>
  <c r="E374" i="20"/>
  <c r="J373" i="20"/>
  <c r="I373" i="20"/>
  <c r="H373" i="20"/>
  <c r="G373" i="20"/>
  <c r="F373" i="20"/>
  <c r="E373" i="20"/>
  <c r="J372" i="20"/>
  <c r="I372" i="20"/>
  <c r="H372" i="20"/>
  <c r="G372" i="20"/>
  <c r="F372" i="20"/>
  <c r="E372" i="20"/>
  <c r="J371" i="20"/>
  <c r="I371" i="20"/>
  <c r="H371" i="20"/>
  <c r="G371" i="20"/>
  <c r="F371" i="20"/>
  <c r="E371" i="20"/>
  <c r="J370" i="20"/>
  <c r="I370" i="20"/>
  <c r="H370" i="20"/>
  <c r="G370" i="20"/>
  <c r="F370" i="20"/>
  <c r="E370" i="20"/>
  <c r="J369" i="20"/>
  <c r="I369" i="20"/>
  <c r="H369" i="20"/>
  <c r="G369" i="20"/>
  <c r="F369" i="20"/>
  <c r="E369" i="20"/>
  <c r="J368" i="20"/>
  <c r="I368" i="20"/>
  <c r="H368" i="20"/>
  <c r="G368" i="20"/>
  <c r="F368" i="20"/>
  <c r="E368" i="20"/>
  <c r="J367" i="20"/>
  <c r="I367" i="20"/>
  <c r="H367" i="20"/>
  <c r="G367" i="20"/>
  <c r="F367" i="20"/>
  <c r="E367" i="20"/>
  <c r="J366" i="20"/>
  <c r="I366" i="20"/>
  <c r="H366" i="20"/>
  <c r="G366" i="20"/>
  <c r="F366" i="20"/>
  <c r="E366" i="20"/>
  <c r="J365" i="20"/>
  <c r="I365" i="20"/>
  <c r="H365" i="20"/>
  <c r="G365" i="20"/>
  <c r="F365" i="20"/>
  <c r="E365" i="20"/>
  <c r="J364" i="20"/>
  <c r="I364" i="20"/>
  <c r="H364" i="20"/>
  <c r="G364" i="20"/>
  <c r="F364" i="20"/>
  <c r="E364" i="20"/>
  <c r="J363" i="20"/>
  <c r="I363" i="20"/>
  <c r="H363" i="20"/>
  <c r="G363" i="20"/>
  <c r="F363" i="20"/>
  <c r="E363" i="20"/>
  <c r="J362" i="20"/>
  <c r="I362" i="20"/>
  <c r="H362" i="20"/>
  <c r="G362" i="20"/>
  <c r="F362" i="20"/>
  <c r="E362" i="20"/>
  <c r="J361" i="20"/>
  <c r="I361" i="20"/>
  <c r="H361" i="20"/>
  <c r="G361" i="20"/>
  <c r="F361" i="20"/>
  <c r="E361" i="20"/>
  <c r="J360" i="20"/>
  <c r="I360" i="20"/>
  <c r="H360" i="20"/>
  <c r="G360" i="20"/>
  <c r="F360" i="20"/>
  <c r="E360" i="20"/>
  <c r="J359" i="20"/>
  <c r="I359" i="20"/>
  <c r="H359" i="20"/>
  <c r="G359" i="20"/>
  <c r="F359" i="20"/>
  <c r="E359" i="20"/>
  <c r="J358" i="20"/>
  <c r="I358" i="20"/>
  <c r="H358" i="20"/>
  <c r="G358" i="20"/>
  <c r="F358" i="20"/>
  <c r="E358" i="20"/>
  <c r="J357" i="20"/>
  <c r="I357" i="20"/>
  <c r="H357" i="20"/>
  <c r="G357" i="20"/>
  <c r="F357" i="20"/>
  <c r="E357" i="20"/>
  <c r="J356" i="20"/>
  <c r="I356" i="20"/>
  <c r="H356" i="20"/>
  <c r="G356" i="20"/>
  <c r="F356" i="20"/>
  <c r="E356" i="20"/>
  <c r="J355" i="20"/>
  <c r="I355" i="20"/>
  <c r="H355" i="20"/>
  <c r="G355" i="20"/>
  <c r="F355" i="20"/>
  <c r="E355" i="20"/>
  <c r="J354" i="20"/>
  <c r="I354" i="20"/>
  <c r="H354" i="20"/>
  <c r="G354" i="20"/>
  <c r="F354" i="20"/>
  <c r="E354" i="20"/>
  <c r="J353" i="20"/>
  <c r="I353" i="20"/>
  <c r="H353" i="20"/>
  <c r="G353" i="20"/>
  <c r="F353" i="20"/>
  <c r="E353" i="20"/>
  <c r="J352" i="20"/>
  <c r="I352" i="20"/>
  <c r="H352" i="20"/>
  <c r="G352" i="20"/>
  <c r="F352" i="20"/>
  <c r="E352" i="20"/>
  <c r="J351" i="20"/>
  <c r="I351" i="20"/>
  <c r="H351" i="20"/>
  <c r="G351" i="20"/>
  <c r="F351" i="20"/>
  <c r="E351" i="20"/>
  <c r="J350" i="20"/>
  <c r="I350" i="20"/>
  <c r="H350" i="20"/>
  <c r="G350" i="20"/>
  <c r="F350" i="20"/>
  <c r="E350" i="20"/>
  <c r="J349" i="20"/>
  <c r="I349" i="20"/>
  <c r="H349" i="20"/>
  <c r="G349" i="20"/>
  <c r="F349" i="20"/>
  <c r="E349" i="20"/>
  <c r="J348" i="20"/>
  <c r="I348" i="20"/>
  <c r="H348" i="20"/>
  <c r="G348" i="20"/>
  <c r="F348" i="20"/>
  <c r="E348" i="20"/>
  <c r="J347" i="20"/>
  <c r="I347" i="20"/>
  <c r="H347" i="20"/>
  <c r="G347" i="20"/>
  <c r="F347" i="20"/>
  <c r="E347" i="20"/>
  <c r="J346" i="20"/>
  <c r="I346" i="20"/>
  <c r="H346" i="20"/>
  <c r="G346" i="20"/>
  <c r="F346" i="20"/>
  <c r="E346" i="20"/>
  <c r="J345" i="20"/>
  <c r="I345" i="20"/>
  <c r="H345" i="20"/>
  <c r="G345" i="20"/>
  <c r="F345" i="20"/>
  <c r="E345" i="20"/>
  <c r="J344" i="20"/>
  <c r="I344" i="20"/>
  <c r="H344" i="20"/>
  <c r="G344" i="20"/>
  <c r="F344" i="20"/>
  <c r="E344" i="20"/>
  <c r="J343" i="20"/>
  <c r="I343" i="20"/>
  <c r="H343" i="20"/>
  <c r="G343" i="20"/>
  <c r="F343" i="20"/>
  <c r="E343" i="20"/>
  <c r="J342" i="20"/>
  <c r="I342" i="20"/>
  <c r="H342" i="20"/>
  <c r="G342" i="20"/>
  <c r="F342" i="20"/>
  <c r="E342" i="20"/>
  <c r="J341" i="20"/>
  <c r="I341" i="20"/>
  <c r="H341" i="20"/>
  <c r="G341" i="20"/>
  <c r="F341" i="20"/>
  <c r="E341" i="20"/>
  <c r="J340" i="20"/>
  <c r="I340" i="20"/>
  <c r="H340" i="20"/>
  <c r="G340" i="20"/>
  <c r="F340" i="20"/>
  <c r="E340" i="20"/>
  <c r="J339" i="20"/>
  <c r="I339" i="20"/>
  <c r="H339" i="20"/>
  <c r="G339" i="20"/>
  <c r="F339" i="20"/>
  <c r="E339" i="20"/>
  <c r="J338" i="20"/>
  <c r="I338" i="20"/>
  <c r="H338" i="20"/>
  <c r="G338" i="20"/>
  <c r="F338" i="20"/>
  <c r="E338" i="20"/>
  <c r="J337" i="20"/>
  <c r="I337" i="20"/>
  <c r="H337" i="20"/>
  <c r="G337" i="20"/>
  <c r="F337" i="20"/>
  <c r="E337" i="20"/>
  <c r="J336" i="20"/>
  <c r="I336" i="20"/>
  <c r="H336" i="20"/>
  <c r="G336" i="20"/>
  <c r="F336" i="20"/>
  <c r="E336" i="20"/>
  <c r="J335" i="20"/>
  <c r="I335" i="20"/>
  <c r="H335" i="20"/>
  <c r="G335" i="20"/>
  <c r="F335" i="20"/>
  <c r="E335" i="20"/>
  <c r="J334" i="20"/>
  <c r="I334" i="20"/>
  <c r="H334" i="20"/>
  <c r="G334" i="20"/>
  <c r="F334" i="20"/>
  <c r="E334" i="20"/>
  <c r="J333" i="20"/>
  <c r="I333" i="20"/>
  <c r="H333" i="20"/>
  <c r="G333" i="20"/>
  <c r="F333" i="20"/>
  <c r="E333" i="20"/>
  <c r="J332" i="20"/>
  <c r="I332" i="20"/>
  <c r="H332" i="20"/>
  <c r="G332" i="20"/>
  <c r="F332" i="20"/>
  <c r="E332" i="20"/>
  <c r="J331" i="20"/>
  <c r="I331" i="20"/>
  <c r="H331" i="20"/>
  <c r="G331" i="20"/>
  <c r="F331" i="20"/>
  <c r="E331" i="20"/>
  <c r="J330" i="20"/>
  <c r="I330" i="20"/>
  <c r="H330" i="20"/>
  <c r="G330" i="20"/>
  <c r="F330" i="20"/>
  <c r="E330" i="20"/>
  <c r="J329" i="20"/>
  <c r="I329" i="20"/>
  <c r="H329" i="20"/>
  <c r="G329" i="20"/>
  <c r="F329" i="20"/>
  <c r="E329" i="20"/>
  <c r="J328" i="20"/>
  <c r="I328" i="20"/>
  <c r="H328" i="20"/>
  <c r="G328" i="20"/>
  <c r="F328" i="20"/>
  <c r="E328" i="20"/>
  <c r="J327" i="20"/>
  <c r="I327" i="20"/>
  <c r="H327" i="20"/>
  <c r="G327" i="20"/>
  <c r="F327" i="20"/>
  <c r="E327" i="20"/>
  <c r="J326" i="20"/>
  <c r="I326" i="20"/>
  <c r="H326" i="20"/>
  <c r="G326" i="20"/>
  <c r="F326" i="20"/>
  <c r="E326" i="20"/>
  <c r="J325" i="20"/>
  <c r="I325" i="20"/>
  <c r="H325" i="20"/>
  <c r="G325" i="20"/>
  <c r="F325" i="20"/>
  <c r="E325" i="20"/>
  <c r="J324" i="20"/>
  <c r="I324" i="20"/>
  <c r="H324" i="20"/>
  <c r="G324" i="20"/>
  <c r="F324" i="20"/>
  <c r="E324" i="20"/>
  <c r="J323" i="20"/>
  <c r="I323" i="20"/>
  <c r="H323" i="20"/>
  <c r="G323" i="20"/>
  <c r="F323" i="20"/>
  <c r="E323" i="20"/>
  <c r="J322" i="20"/>
  <c r="I322" i="20"/>
  <c r="H322" i="20"/>
  <c r="G322" i="20"/>
  <c r="F322" i="20"/>
  <c r="E322" i="20"/>
  <c r="J321" i="20"/>
  <c r="I321" i="20"/>
  <c r="H321" i="20"/>
  <c r="G321" i="20"/>
  <c r="F321" i="20"/>
  <c r="E321" i="20"/>
  <c r="J320" i="20"/>
  <c r="I320" i="20"/>
  <c r="H320" i="20"/>
  <c r="G320" i="20"/>
  <c r="F320" i="20"/>
  <c r="E320" i="20"/>
  <c r="J319" i="20"/>
  <c r="I319" i="20"/>
  <c r="H319" i="20"/>
  <c r="G319" i="20"/>
  <c r="F319" i="20"/>
  <c r="E319" i="20"/>
  <c r="J318" i="20"/>
  <c r="I318" i="20"/>
  <c r="H318" i="20"/>
  <c r="G318" i="20"/>
  <c r="F318" i="20"/>
  <c r="E318" i="20"/>
  <c r="J317" i="20"/>
  <c r="I317" i="20"/>
  <c r="H317" i="20"/>
  <c r="G317" i="20"/>
  <c r="F317" i="20"/>
  <c r="E317" i="20"/>
  <c r="J316" i="20"/>
  <c r="I316" i="20"/>
  <c r="H316" i="20"/>
  <c r="G316" i="20"/>
  <c r="F316" i="20"/>
  <c r="E316" i="20"/>
  <c r="J315" i="20"/>
  <c r="I315" i="20"/>
  <c r="H315" i="20"/>
  <c r="G315" i="20"/>
  <c r="F315" i="20"/>
  <c r="E315" i="20"/>
  <c r="J314" i="20"/>
  <c r="I314" i="20"/>
  <c r="H314" i="20"/>
  <c r="G314" i="20"/>
  <c r="F314" i="20"/>
  <c r="E314" i="20"/>
  <c r="J313" i="20"/>
  <c r="I313" i="20"/>
  <c r="H313" i="20"/>
  <c r="G313" i="20"/>
  <c r="F313" i="20"/>
  <c r="E313" i="20"/>
  <c r="J312" i="20"/>
  <c r="I312" i="20"/>
  <c r="H312" i="20"/>
  <c r="G312" i="20"/>
  <c r="F312" i="20"/>
  <c r="E312" i="20"/>
  <c r="J311" i="20"/>
  <c r="I311" i="20"/>
  <c r="H311" i="20"/>
  <c r="G311" i="20"/>
  <c r="F311" i="20"/>
  <c r="E311" i="20"/>
  <c r="J310" i="20"/>
  <c r="I310" i="20"/>
  <c r="H310" i="20"/>
  <c r="G310" i="20"/>
  <c r="F310" i="20"/>
  <c r="E310" i="20"/>
  <c r="J309" i="20"/>
  <c r="I309" i="20"/>
  <c r="H309" i="20"/>
  <c r="G309" i="20"/>
  <c r="F309" i="20"/>
  <c r="E309" i="20"/>
  <c r="J308" i="20"/>
  <c r="I308" i="20"/>
  <c r="H308" i="20"/>
  <c r="G308" i="20"/>
  <c r="F308" i="20"/>
  <c r="E308" i="20"/>
  <c r="J307" i="20"/>
  <c r="I307" i="20"/>
  <c r="H307" i="20"/>
  <c r="G307" i="20"/>
  <c r="F307" i="20"/>
  <c r="E307" i="20"/>
  <c r="J306" i="20"/>
  <c r="I306" i="20"/>
  <c r="H306" i="20"/>
  <c r="G306" i="20"/>
  <c r="F306" i="20"/>
  <c r="E306" i="20"/>
  <c r="J305" i="20"/>
  <c r="I305" i="20"/>
  <c r="H305" i="20"/>
  <c r="G305" i="20"/>
  <c r="F305" i="20"/>
  <c r="E305" i="20"/>
  <c r="J304" i="20"/>
  <c r="I304" i="20"/>
  <c r="H304" i="20"/>
  <c r="G304" i="20"/>
  <c r="F304" i="20"/>
  <c r="E304" i="20"/>
  <c r="J303" i="20"/>
  <c r="I303" i="20"/>
  <c r="H303" i="20"/>
  <c r="G303" i="20"/>
  <c r="F303" i="20"/>
  <c r="E303" i="20"/>
  <c r="J302" i="20"/>
  <c r="I302" i="20"/>
  <c r="H302" i="20"/>
  <c r="G302" i="20"/>
  <c r="F302" i="20"/>
  <c r="E302" i="20"/>
  <c r="J301" i="20"/>
  <c r="I301" i="20"/>
  <c r="H301" i="20"/>
  <c r="G301" i="20"/>
  <c r="F301" i="20"/>
  <c r="E301" i="20"/>
  <c r="J300" i="20"/>
  <c r="I300" i="20"/>
  <c r="H300" i="20"/>
  <c r="G300" i="20"/>
  <c r="F300" i="20"/>
  <c r="E300" i="20"/>
  <c r="J299" i="20"/>
  <c r="I299" i="20"/>
  <c r="H299" i="20"/>
  <c r="G299" i="20"/>
  <c r="F299" i="20"/>
  <c r="E299" i="20"/>
  <c r="J298" i="20"/>
  <c r="I298" i="20"/>
  <c r="H298" i="20"/>
  <c r="G298" i="20"/>
  <c r="F298" i="20"/>
  <c r="E298" i="20"/>
  <c r="J297" i="20"/>
  <c r="I297" i="20"/>
  <c r="H297" i="20"/>
  <c r="G297" i="20"/>
  <c r="F297" i="20"/>
  <c r="E297" i="20"/>
  <c r="J296" i="20"/>
  <c r="I296" i="20"/>
  <c r="H296" i="20"/>
  <c r="G296" i="20"/>
  <c r="F296" i="20"/>
  <c r="E296" i="20"/>
  <c r="J295" i="20"/>
  <c r="I295" i="20"/>
  <c r="H295" i="20"/>
  <c r="G295" i="20"/>
  <c r="F295" i="20"/>
  <c r="E295" i="20"/>
  <c r="J294" i="20"/>
  <c r="I294" i="20"/>
  <c r="H294" i="20"/>
  <c r="G294" i="20"/>
  <c r="F294" i="20"/>
  <c r="E294" i="20"/>
  <c r="J293" i="20"/>
  <c r="I293" i="20"/>
  <c r="H293" i="20"/>
  <c r="G293" i="20"/>
  <c r="F293" i="20"/>
  <c r="E293" i="20"/>
  <c r="J292" i="20"/>
  <c r="I292" i="20"/>
  <c r="H292" i="20"/>
  <c r="G292" i="20"/>
  <c r="F292" i="20"/>
  <c r="E292" i="20"/>
  <c r="J291" i="20"/>
  <c r="I291" i="20"/>
  <c r="H291" i="20"/>
  <c r="G291" i="20"/>
  <c r="F291" i="20"/>
  <c r="E291" i="20"/>
  <c r="J290" i="20"/>
  <c r="I290" i="20"/>
  <c r="H290" i="20"/>
  <c r="G290" i="20"/>
  <c r="F290" i="20"/>
  <c r="E290" i="20"/>
  <c r="J289" i="20"/>
  <c r="I289" i="20"/>
  <c r="H289" i="20"/>
  <c r="G289" i="20"/>
  <c r="F289" i="20"/>
  <c r="E289" i="20"/>
  <c r="J288" i="20"/>
  <c r="I288" i="20"/>
  <c r="H288" i="20"/>
  <c r="G288" i="20"/>
  <c r="F288" i="20"/>
  <c r="E288" i="20"/>
  <c r="J287" i="20"/>
  <c r="I287" i="20"/>
  <c r="H287" i="20"/>
  <c r="G287" i="20"/>
  <c r="F287" i="20"/>
  <c r="E287" i="20"/>
  <c r="J286" i="20"/>
  <c r="I286" i="20"/>
  <c r="H286" i="20"/>
  <c r="G286" i="20"/>
  <c r="F286" i="20"/>
  <c r="E286" i="20"/>
  <c r="J285" i="20"/>
  <c r="I285" i="20"/>
  <c r="H285" i="20"/>
  <c r="G285" i="20"/>
  <c r="F285" i="20"/>
  <c r="E285" i="20"/>
  <c r="J284" i="20"/>
  <c r="I284" i="20"/>
  <c r="H284" i="20"/>
  <c r="G284" i="20"/>
  <c r="F284" i="20"/>
  <c r="E284" i="20"/>
  <c r="J283" i="20"/>
  <c r="I283" i="20"/>
  <c r="H283" i="20"/>
  <c r="G283" i="20"/>
  <c r="F283" i="20"/>
  <c r="E283" i="20"/>
  <c r="J282" i="20"/>
  <c r="I282" i="20"/>
  <c r="H282" i="20"/>
  <c r="G282" i="20"/>
  <c r="F282" i="20"/>
  <c r="E282" i="20"/>
  <c r="J281" i="20"/>
  <c r="I281" i="20"/>
  <c r="H281" i="20"/>
  <c r="G281" i="20"/>
  <c r="F281" i="20"/>
  <c r="E281" i="20"/>
  <c r="J280" i="20"/>
  <c r="I280" i="20"/>
  <c r="H280" i="20"/>
  <c r="G280" i="20"/>
  <c r="F280" i="20"/>
  <c r="E280" i="20"/>
  <c r="J279" i="20"/>
  <c r="I279" i="20"/>
  <c r="H279" i="20"/>
  <c r="G279" i="20"/>
  <c r="F279" i="20"/>
  <c r="E279" i="20"/>
  <c r="J278" i="20"/>
  <c r="I278" i="20"/>
  <c r="H278" i="20"/>
  <c r="G278" i="20"/>
  <c r="F278" i="20"/>
  <c r="E278" i="20"/>
  <c r="J277" i="20"/>
  <c r="I277" i="20"/>
  <c r="H277" i="20"/>
  <c r="G277" i="20"/>
  <c r="F277" i="20"/>
  <c r="E277" i="20"/>
  <c r="J276" i="20"/>
  <c r="I276" i="20"/>
  <c r="H276" i="20"/>
  <c r="G276" i="20"/>
  <c r="F276" i="20"/>
  <c r="E276" i="20"/>
  <c r="J275" i="20"/>
  <c r="I275" i="20"/>
  <c r="H275" i="20"/>
  <c r="G275" i="20"/>
  <c r="F275" i="20"/>
  <c r="E275" i="20"/>
  <c r="J274" i="20"/>
  <c r="I274" i="20"/>
  <c r="H274" i="20"/>
  <c r="G274" i="20"/>
  <c r="F274" i="20"/>
  <c r="E274" i="20"/>
  <c r="J273" i="20"/>
  <c r="I273" i="20"/>
  <c r="H273" i="20"/>
  <c r="G273" i="20"/>
  <c r="F273" i="20"/>
  <c r="E273" i="20"/>
  <c r="J272" i="20"/>
  <c r="I272" i="20"/>
  <c r="H272" i="20"/>
  <c r="G272" i="20"/>
  <c r="F272" i="20"/>
  <c r="E272" i="20"/>
  <c r="J271" i="20"/>
  <c r="I271" i="20"/>
  <c r="H271" i="20"/>
  <c r="G271" i="20"/>
  <c r="F271" i="20"/>
  <c r="E271" i="20"/>
  <c r="J270" i="20"/>
  <c r="I270" i="20"/>
  <c r="H270" i="20"/>
  <c r="G270" i="20"/>
  <c r="F270" i="20"/>
  <c r="E270" i="20"/>
  <c r="J269" i="20"/>
  <c r="I269" i="20"/>
  <c r="H269" i="20"/>
  <c r="G269" i="20"/>
  <c r="F269" i="20"/>
  <c r="E269" i="20"/>
  <c r="J268" i="20"/>
  <c r="I268" i="20"/>
  <c r="H268" i="20"/>
  <c r="G268" i="20"/>
  <c r="F268" i="20"/>
  <c r="E268" i="20"/>
  <c r="J267" i="20"/>
  <c r="I267" i="20"/>
  <c r="H267" i="20"/>
  <c r="G267" i="20"/>
  <c r="F267" i="20"/>
  <c r="E267" i="20"/>
  <c r="J266" i="20"/>
  <c r="I266" i="20"/>
  <c r="H266" i="20"/>
  <c r="G266" i="20"/>
  <c r="F266" i="20"/>
  <c r="E266" i="20"/>
  <c r="J265" i="20"/>
  <c r="I265" i="20"/>
  <c r="H265" i="20"/>
  <c r="G265" i="20"/>
  <c r="F265" i="20"/>
  <c r="E265" i="20"/>
  <c r="J264" i="20"/>
  <c r="I264" i="20"/>
  <c r="H264" i="20"/>
  <c r="G264" i="20"/>
  <c r="F264" i="20"/>
  <c r="E264" i="20"/>
  <c r="J263" i="20"/>
  <c r="I263" i="20"/>
  <c r="H263" i="20"/>
  <c r="G263" i="20"/>
  <c r="F263" i="20"/>
  <c r="E263" i="20"/>
  <c r="J262" i="20"/>
  <c r="I262" i="20"/>
  <c r="H262" i="20"/>
  <c r="G262" i="20"/>
  <c r="F262" i="20"/>
  <c r="E262" i="20"/>
  <c r="J261" i="20"/>
  <c r="I261" i="20"/>
  <c r="H261" i="20"/>
  <c r="G261" i="20"/>
  <c r="F261" i="20"/>
  <c r="E261" i="20"/>
  <c r="J260" i="20"/>
  <c r="I260" i="20"/>
  <c r="H260" i="20"/>
  <c r="G260" i="20"/>
  <c r="F260" i="20"/>
  <c r="E260" i="20"/>
  <c r="J259" i="20"/>
  <c r="I259" i="20"/>
  <c r="H259" i="20"/>
  <c r="G259" i="20"/>
  <c r="F259" i="20"/>
  <c r="E259" i="20"/>
  <c r="J258" i="20"/>
  <c r="I258" i="20"/>
  <c r="H258" i="20"/>
  <c r="G258" i="20"/>
  <c r="F258" i="20"/>
  <c r="E258" i="20"/>
  <c r="J257" i="20"/>
  <c r="I257" i="20"/>
  <c r="H257" i="20"/>
  <c r="G257" i="20"/>
  <c r="F257" i="20"/>
  <c r="E257" i="20"/>
  <c r="J256" i="20"/>
  <c r="I256" i="20"/>
  <c r="H256" i="20"/>
  <c r="G256" i="20"/>
  <c r="F256" i="20"/>
  <c r="E256" i="20"/>
  <c r="J255" i="20"/>
  <c r="I255" i="20"/>
  <c r="H255" i="20"/>
  <c r="G255" i="20"/>
  <c r="F255" i="20"/>
  <c r="E255" i="20"/>
  <c r="J254" i="20"/>
  <c r="I254" i="20"/>
  <c r="H254" i="20"/>
  <c r="G254" i="20"/>
  <c r="F254" i="20"/>
  <c r="E254" i="20"/>
  <c r="J253" i="20"/>
  <c r="I253" i="20"/>
  <c r="H253" i="20"/>
  <c r="G253" i="20"/>
  <c r="F253" i="20"/>
  <c r="E253" i="20"/>
  <c r="J252" i="20"/>
  <c r="I252" i="20"/>
  <c r="H252" i="20"/>
  <c r="G252" i="20"/>
  <c r="F252" i="20"/>
  <c r="E252" i="20"/>
  <c r="J251" i="20"/>
  <c r="I251" i="20"/>
  <c r="H251" i="20"/>
  <c r="G251" i="20"/>
  <c r="F251" i="20"/>
  <c r="E251" i="20"/>
  <c r="J250" i="20"/>
  <c r="I250" i="20"/>
  <c r="H250" i="20"/>
  <c r="G250" i="20"/>
  <c r="F250" i="20"/>
  <c r="E250" i="20"/>
  <c r="J249" i="20"/>
  <c r="I249" i="20"/>
  <c r="H249" i="20"/>
  <c r="G249" i="20"/>
  <c r="F249" i="20"/>
  <c r="E249" i="20"/>
  <c r="J248" i="20"/>
  <c r="I248" i="20"/>
  <c r="H248" i="20"/>
  <c r="G248" i="20"/>
  <c r="F248" i="20"/>
  <c r="E248" i="20"/>
  <c r="J247" i="20"/>
  <c r="I247" i="20"/>
  <c r="H247" i="20"/>
  <c r="G247" i="20"/>
  <c r="F247" i="20"/>
  <c r="E247" i="20"/>
  <c r="J246" i="20"/>
  <c r="I246" i="20"/>
  <c r="H246" i="20"/>
  <c r="G246" i="20"/>
  <c r="F246" i="20"/>
  <c r="E246" i="20"/>
  <c r="J245" i="20"/>
  <c r="I245" i="20"/>
  <c r="H245" i="20"/>
  <c r="G245" i="20"/>
  <c r="F245" i="20"/>
  <c r="E245" i="20"/>
  <c r="J244" i="20"/>
  <c r="I244" i="20"/>
  <c r="H244" i="20"/>
  <c r="G244" i="20"/>
  <c r="F244" i="20"/>
  <c r="E244" i="20"/>
  <c r="J243" i="20"/>
  <c r="I243" i="20"/>
  <c r="H243" i="20"/>
  <c r="G243" i="20"/>
  <c r="F243" i="20"/>
  <c r="E243" i="20"/>
  <c r="J242" i="20"/>
  <c r="I242" i="20"/>
  <c r="H242" i="20"/>
  <c r="G242" i="20"/>
  <c r="F242" i="20"/>
  <c r="E242" i="20"/>
  <c r="J241" i="20"/>
  <c r="I241" i="20"/>
  <c r="H241" i="20"/>
  <c r="G241" i="20"/>
  <c r="F241" i="20"/>
  <c r="E241" i="20"/>
  <c r="J240" i="20"/>
  <c r="I240" i="20"/>
  <c r="H240" i="20"/>
  <c r="G240" i="20"/>
  <c r="F240" i="20"/>
  <c r="E240" i="20"/>
  <c r="J239" i="20"/>
  <c r="I239" i="20"/>
  <c r="H239" i="20"/>
  <c r="G239" i="20"/>
  <c r="F239" i="20"/>
  <c r="E239" i="20"/>
  <c r="J238" i="20"/>
  <c r="I238" i="20"/>
  <c r="H238" i="20"/>
  <c r="G238" i="20"/>
  <c r="F238" i="20"/>
  <c r="E238" i="20"/>
  <c r="J237" i="20"/>
  <c r="I237" i="20"/>
  <c r="H237" i="20"/>
  <c r="G237" i="20"/>
  <c r="F237" i="20"/>
  <c r="E237" i="20"/>
  <c r="J236" i="20"/>
  <c r="I236" i="20"/>
  <c r="H236" i="20"/>
  <c r="G236" i="20"/>
  <c r="F236" i="20"/>
  <c r="E236" i="20"/>
  <c r="J235" i="20"/>
  <c r="I235" i="20"/>
  <c r="H235" i="20"/>
  <c r="G235" i="20"/>
  <c r="F235" i="20"/>
  <c r="E235" i="20"/>
  <c r="J234" i="20"/>
  <c r="I234" i="20"/>
  <c r="H234" i="20"/>
  <c r="G234" i="20"/>
  <c r="F234" i="20"/>
  <c r="E234" i="20"/>
  <c r="J233" i="20"/>
  <c r="I233" i="20"/>
  <c r="H233" i="20"/>
  <c r="G233" i="20"/>
  <c r="F233" i="20"/>
  <c r="E233" i="20"/>
  <c r="J232" i="20"/>
  <c r="I232" i="20"/>
  <c r="H232" i="20"/>
  <c r="G232" i="20"/>
  <c r="F232" i="20"/>
  <c r="E232" i="20"/>
  <c r="J231" i="20"/>
  <c r="I231" i="20"/>
  <c r="H231" i="20"/>
  <c r="G231" i="20"/>
  <c r="F231" i="20"/>
  <c r="E231" i="20"/>
  <c r="J230" i="20"/>
  <c r="I230" i="20"/>
  <c r="H230" i="20"/>
  <c r="G230" i="20"/>
  <c r="F230" i="20"/>
  <c r="E230" i="20"/>
  <c r="J229" i="20"/>
  <c r="I229" i="20"/>
  <c r="H229" i="20"/>
  <c r="G229" i="20"/>
  <c r="F229" i="20"/>
  <c r="E229" i="20"/>
  <c r="J228" i="20"/>
  <c r="I228" i="20"/>
  <c r="H228" i="20"/>
  <c r="G228" i="20"/>
  <c r="F228" i="20"/>
  <c r="E228" i="20"/>
  <c r="J227" i="20"/>
  <c r="I227" i="20"/>
  <c r="H227" i="20"/>
  <c r="G227" i="20"/>
  <c r="F227" i="20"/>
  <c r="E227" i="20"/>
  <c r="J226" i="20"/>
  <c r="I226" i="20"/>
  <c r="H226" i="20"/>
  <c r="G226" i="20"/>
  <c r="F226" i="20"/>
  <c r="E226" i="20"/>
  <c r="J225" i="20"/>
  <c r="I225" i="20"/>
  <c r="H225" i="20"/>
  <c r="G225" i="20"/>
  <c r="F225" i="20"/>
  <c r="E225" i="20"/>
  <c r="J224" i="20"/>
  <c r="I224" i="20"/>
  <c r="H224" i="20"/>
  <c r="G224" i="20"/>
  <c r="F224" i="20"/>
  <c r="E224" i="20"/>
  <c r="J223" i="20"/>
  <c r="I223" i="20"/>
  <c r="H223" i="20"/>
  <c r="G223" i="20"/>
  <c r="F223" i="20"/>
  <c r="E223" i="20"/>
  <c r="J222" i="20"/>
  <c r="I222" i="20"/>
  <c r="H222" i="20"/>
  <c r="G222" i="20"/>
  <c r="F222" i="20"/>
  <c r="E222" i="20"/>
  <c r="J221" i="20"/>
  <c r="I221" i="20"/>
  <c r="H221" i="20"/>
  <c r="G221" i="20"/>
  <c r="F221" i="20"/>
  <c r="E221" i="20"/>
  <c r="J220" i="20"/>
  <c r="I220" i="20"/>
  <c r="H220" i="20"/>
  <c r="G220" i="20"/>
  <c r="F220" i="20"/>
  <c r="E220" i="20"/>
  <c r="J219" i="20"/>
  <c r="I219" i="20"/>
  <c r="H219" i="20"/>
  <c r="G219" i="20"/>
  <c r="F219" i="20"/>
  <c r="E219" i="20"/>
  <c r="J218" i="20"/>
  <c r="I218" i="20"/>
  <c r="H218" i="20"/>
  <c r="G218" i="20"/>
  <c r="F218" i="20"/>
  <c r="E218" i="20"/>
  <c r="J217" i="20"/>
  <c r="I217" i="20"/>
  <c r="H217" i="20"/>
  <c r="G217" i="20"/>
  <c r="F217" i="20"/>
  <c r="E217" i="20"/>
  <c r="J216" i="20"/>
  <c r="I216" i="20"/>
  <c r="H216" i="20"/>
  <c r="G216" i="20"/>
  <c r="F216" i="20"/>
  <c r="E216" i="20"/>
  <c r="J215" i="20"/>
  <c r="I215" i="20"/>
  <c r="H215" i="20"/>
  <c r="G215" i="20"/>
  <c r="F215" i="20"/>
  <c r="E215" i="20"/>
  <c r="J214" i="20"/>
  <c r="I214" i="20"/>
  <c r="H214" i="20"/>
  <c r="G214" i="20"/>
  <c r="F214" i="20"/>
  <c r="E214" i="20"/>
  <c r="J213" i="20"/>
  <c r="I213" i="20"/>
  <c r="H213" i="20"/>
  <c r="G213" i="20"/>
  <c r="F213" i="20"/>
  <c r="E213" i="20"/>
  <c r="J212" i="20"/>
  <c r="I212" i="20"/>
  <c r="H212" i="20"/>
  <c r="G212" i="20"/>
  <c r="F212" i="20"/>
  <c r="E212" i="20"/>
  <c r="J211" i="20"/>
  <c r="I211" i="20"/>
  <c r="H211" i="20"/>
  <c r="G211" i="20"/>
  <c r="F211" i="20"/>
  <c r="E211" i="20"/>
  <c r="J210" i="20"/>
  <c r="I210" i="20"/>
  <c r="H210" i="20"/>
  <c r="G210" i="20"/>
  <c r="F210" i="20"/>
  <c r="E210" i="20"/>
  <c r="J209" i="20"/>
  <c r="I209" i="20"/>
  <c r="H209" i="20"/>
  <c r="G209" i="20"/>
  <c r="F209" i="20"/>
  <c r="E209" i="20"/>
  <c r="J208" i="20"/>
  <c r="I208" i="20"/>
  <c r="H208" i="20"/>
  <c r="G208" i="20"/>
  <c r="F208" i="20"/>
  <c r="E208" i="20"/>
  <c r="J207" i="20"/>
  <c r="I207" i="20"/>
  <c r="H207" i="20"/>
  <c r="G207" i="20"/>
  <c r="F207" i="20"/>
  <c r="E207" i="20"/>
  <c r="J206" i="20"/>
  <c r="I206" i="20"/>
  <c r="H206" i="20"/>
  <c r="G206" i="20"/>
  <c r="F206" i="20"/>
  <c r="E206" i="20"/>
  <c r="J205" i="20"/>
  <c r="I205" i="20"/>
  <c r="H205" i="20"/>
  <c r="G205" i="20"/>
  <c r="F205" i="20"/>
  <c r="E205" i="20"/>
  <c r="J204" i="20"/>
  <c r="I204" i="20"/>
  <c r="H204" i="20"/>
  <c r="G204" i="20"/>
  <c r="F204" i="20"/>
  <c r="E204" i="20"/>
  <c r="J203" i="20"/>
  <c r="I203" i="20"/>
  <c r="H203" i="20"/>
  <c r="G203" i="20"/>
  <c r="F203" i="20"/>
  <c r="E203" i="20"/>
  <c r="J202" i="20"/>
  <c r="I202" i="20"/>
  <c r="H202" i="20"/>
  <c r="G202" i="20"/>
  <c r="F202" i="20"/>
  <c r="E202" i="20"/>
  <c r="J201" i="20"/>
  <c r="I201" i="20"/>
  <c r="H201" i="20"/>
  <c r="G201" i="20"/>
  <c r="F201" i="20"/>
  <c r="E201" i="20"/>
  <c r="J200" i="20"/>
  <c r="I200" i="20"/>
  <c r="H200" i="20"/>
  <c r="G200" i="20"/>
  <c r="F200" i="20"/>
  <c r="E200" i="20"/>
  <c r="J199" i="20"/>
  <c r="I199" i="20"/>
  <c r="H199" i="20"/>
  <c r="G199" i="20"/>
  <c r="F199" i="20"/>
  <c r="E199" i="20"/>
  <c r="J198" i="20"/>
  <c r="I198" i="20"/>
  <c r="H198" i="20"/>
  <c r="G198" i="20"/>
  <c r="F198" i="20"/>
  <c r="E198" i="20"/>
  <c r="J197" i="20"/>
  <c r="I197" i="20"/>
  <c r="H197" i="20"/>
  <c r="G197" i="20"/>
  <c r="F197" i="20"/>
  <c r="E197" i="20"/>
  <c r="J196" i="20"/>
  <c r="I196" i="20"/>
  <c r="H196" i="20"/>
  <c r="G196" i="20"/>
  <c r="F196" i="20"/>
  <c r="E196" i="20"/>
  <c r="J195" i="20"/>
  <c r="I195" i="20"/>
  <c r="H195" i="20"/>
  <c r="G195" i="20"/>
  <c r="F195" i="20"/>
  <c r="E195" i="20"/>
  <c r="J194" i="20"/>
  <c r="I194" i="20"/>
  <c r="H194" i="20"/>
  <c r="G194" i="20"/>
  <c r="F194" i="20"/>
  <c r="E194" i="20"/>
  <c r="J193" i="20"/>
  <c r="I193" i="20"/>
  <c r="H193" i="20"/>
  <c r="G193" i="20"/>
  <c r="F193" i="20"/>
  <c r="E193" i="20"/>
  <c r="J192" i="20"/>
  <c r="I192" i="20"/>
  <c r="H192" i="20"/>
  <c r="G192" i="20"/>
  <c r="F192" i="20"/>
  <c r="E192" i="20"/>
  <c r="J191" i="20"/>
  <c r="I191" i="20"/>
  <c r="H191" i="20"/>
  <c r="G191" i="20"/>
  <c r="F191" i="20"/>
  <c r="E191" i="20"/>
  <c r="J190" i="20"/>
  <c r="I190" i="20"/>
  <c r="H190" i="20"/>
  <c r="G190" i="20"/>
  <c r="F190" i="20"/>
  <c r="E190" i="20"/>
  <c r="J189" i="20"/>
  <c r="I189" i="20"/>
  <c r="H189" i="20"/>
  <c r="G189" i="20"/>
  <c r="F189" i="20"/>
  <c r="E189" i="20"/>
  <c r="J188" i="20"/>
  <c r="I188" i="20"/>
  <c r="H188" i="20"/>
  <c r="G188" i="20"/>
  <c r="F188" i="20"/>
  <c r="E188" i="20"/>
  <c r="J187" i="20"/>
  <c r="I187" i="20"/>
  <c r="H187" i="20"/>
  <c r="G187" i="20"/>
  <c r="F187" i="20"/>
  <c r="E187" i="20"/>
  <c r="J186" i="20"/>
  <c r="I186" i="20"/>
  <c r="H186" i="20"/>
  <c r="G186" i="20"/>
  <c r="F186" i="20"/>
  <c r="E186" i="20"/>
  <c r="J185" i="20"/>
  <c r="I185" i="20"/>
  <c r="H185" i="20"/>
  <c r="G185" i="20"/>
  <c r="F185" i="20"/>
  <c r="E185" i="20"/>
  <c r="J184" i="20"/>
  <c r="I184" i="20"/>
  <c r="H184" i="20"/>
  <c r="G184" i="20"/>
  <c r="F184" i="20"/>
  <c r="E184" i="20"/>
  <c r="J183" i="20"/>
  <c r="I183" i="20"/>
  <c r="H183" i="20"/>
  <c r="G183" i="20"/>
  <c r="F183" i="20"/>
  <c r="E183" i="20"/>
  <c r="J182" i="20"/>
  <c r="I182" i="20"/>
  <c r="H182" i="20"/>
  <c r="G182" i="20"/>
  <c r="F182" i="20"/>
  <c r="E182" i="20"/>
  <c r="J181" i="20"/>
  <c r="I181" i="20"/>
  <c r="H181" i="20"/>
  <c r="G181" i="20"/>
  <c r="F181" i="20"/>
  <c r="E181" i="20"/>
  <c r="J180" i="20"/>
  <c r="I180" i="20"/>
  <c r="H180" i="20"/>
  <c r="G180" i="20"/>
  <c r="F180" i="20"/>
  <c r="E180" i="20"/>
  <c r="J179" i="20"/>
  <c r="I179" i="20"/>
  <c r="H179" i="20"/>
  <c r="G179" i="20"/>
  <c r="F179" i="20"/>
  <c r="E179" i="20"/>
  <c r="J178" i="20"/>
  <c r="I178" i="20"/>
  <c r="H178" i="20"/>
  <c r="G178" i="20"/>
  <c r="F178" i="20"/>
  <c r="E178" i="20"/>
  <c r="J177" i="20"/>
  <c r="I177" i="20"/>
  <c r="H177" i="20"/>
  <c r="G177" i="20"/>
  <c r="F177" i="20"/>
  <c r="E177" i="20"/>
  <c r="J176" i="20"/>
  <c r="I176" i="20"/>
  <c r="H176" i="20"/>
  <c r="G176" i="20"/>
  <c r="F176" i="20"/>
  <c r="E176" i="20"/>
  <c r="J175" i="20"/>
  <c r="I175" i="20"/>
  <c r="H175" i="20"/>
  <c r="G175" i="20"/>
  <c r="F175" i="20"/>
  <c r="E175" i="20"/>
  <c r="J174" i="20"/>
  <c r="I174" i="20"/>
  <c r="H174" i="20"/>
  <c r="G174" i="20"/>
  <c r="F174" i="20"/>
  <c r="E174" i="20"/>
  <c r="J173" i="20"/>
  <c r="I173" i="20"/>
  <c r="H173" i="20"/>
  <c r="G173" i="20"/>
  <c r="F173" i="20"/>
  <c r="E173" i="20"/>
  <c r="J172" i="20"/>
  <c r="I172" i="20"/>
  <c r="H172" i="20"/>
  <c r="G172" i="20"/>
  <c r="F172" i="20"/>
  <c r="E172" i="20"/>
  <c r="J171" i="20"/>
  <c r="I171" i="20"/>
  <c r="H171" i="20"/>
  <c r="G171" i="20"/>
  <c r="F171" i="20"/>
  <c r="E171" i="20"/>
  <c r="J170" i="20"/>
  <c r="I170" i="20"/>
  <c r="H170" i="20"/>
  <c r="G170" i="20"/>
  <c r="F170" i="20"/>
  <c r="E170" i="20"/>
  <c r="J169" i="20"/>
  <c r="I169" i="20"/>
  <c r="H169" i="20"/>
  <c r="G169" i="20"/>
  <c r="F169" i="20"/>
  <c r="E169" i="20"/>
  <c r="J168" i="20"/>
  <c r="I168" i="20"/>
  <c r="H168" i="20"/>
  <c r="G168" i="20"/>
  <c r="F168" i="20"/>
  <c r="E168" i="20"/>
  <c r="J167" i="20"/>
  <c r="I167" i="20"/>
  <c r="H167" i="20"/>
  <c r="G167" i="20"/>
  <c r="F167" i="20"/>
  <c r="E167" i="20"/>
  <c r="J166" i="20"/>
  <c r="I166" i="20"/>
  <c r="H166" i="20"/>
  <c r="G166" i="20"/>
  <c r="F166" i="20"/>
  <c r="E166" i="20"/>
  <c r="J165" i="20"/>
  <c r="I165" i="20"/>
  <c r="H165" i="20"/>
  <c r="G165" i="20"/>
  <c r="F165" i="20"/>
  <c r="E165" i="20"/>
  <c r="J164" i="20"/>
  <c r="I164" i="20"/>
  <c r="H164" i="20"/>
  <c r="G164" i="20"/>
  <c r="F164" i="20"/>
  <c r="E164" i="20"/>
  <c r="J163" i="20"/>
  <c r="I163" i="20"/>
  <c r="H163" i="20"/>
  <c r="G163" i="20"/>
  <c r="F163" i="20"/>
  <c r="E163" i="20"/>
  <c r="J162" i="20"/>
  <c r="I162" i="20"/>
  <c r="H162" i="20"/>
  <c r="G162" i="20"/>
  <c r="F162" i="20"/>
  <c r="E162" i="20"/>
  <c r="J161" i="20"/>
  <c r="I161" i="20"/>
  <c r="H161" i="20"/>
  <c r="G161" i="20"/>
  <c r="F161" i="20"/>
  <c r="E161" i="20"/>
  <c r="J160" i="20"/>
  <c r="I160" i="20"/>
  <c r="H160" i="20"/>
  <c r="G160" i="20"/>
  <c r="F160" i="20"/>
  <c r="E160" i="20"/>
  <c r="J159" i="20"/>
  <c r="I159" i="20"/>
  <c r="H159" i="20"/>
  <c r="G159" i="20"/>
  <c r="F159" i="20"/>
  <c r="E159" i="20"/>
  <c r="J158" i="20"/>
  <c r="I158" i="20"/>
  <c r="H158" i="20"/>
  <c r="G158" i="20"/>
  <c r="F158" i="20"/>
  <c r="E158" i="20"/>
  <c r="J157" i="20"/>
  <c r="I157" i="20"/>
  <c r="H157" i="20"/>
  <c r="G157" i="20"/>
  <c r="F157" i="20"/>
  <c r="E157" i="20"/>
  <c r="J156" i="20"/>
  <c r="I156" i="20"/>
  <c r="H156" i="20"/>
  <c r="G156" i="20"/>
  <c r="F156" i="20"/>
  <c r="E156" i="20"/>
  <c r="J155" i="20"/>
  <c r="I155" i="20"/>
  <c r="H155" i="20"/>
  <c r="G155" i="20"/>
  <c r="F155" i="20"/>
  <c r="E155" i="20"/>
  <c r="J154" i="20"/>
  <c r="I154" i="20"/>
  <c r="H154" i="20"/>
  <c r="G154" i="20"/>
  <c r="F154" i="20"/>
  <c r="E154" i="20"/>
  <c r="J153" i="20"/>
  <c r="I153" i="20"/>
  <c r="H153" i="20"/>
  <c r="G153" i="20"/>
  <c r="F153" i="20"/>
  <c r="E153" i="20"/>
  <c r="J152" i="20"/>
  <c r="I152" i="20"/>
  <c r="H152" i="20"/>
  <c r="G152" i="20"/>
  <c r="F152" i="20"/>
  <c r="E152" i="20"/>
  <c r="J151" i="20"/>
  <c r="I151" i="20"/>
  <c r="H151" i="20"/>
  <c r="G151" i="20"/>
  <c r="F151" i="20"/>
  <c r="E151" i="20"/>
  <c r="J150" i="20"/>
  <c r="I150" i="20"/>
  <c r="H150" i="20"/>
  <c r="G150" i="20"/>
  <c r="F150" i="20"/>
  <c r="E150" i="20"/>
  <c r="J149" i="20"/>
  <c r="I149" i="20"/>
  <c r="H149" i="20"/>
  <c r="G149" i="20"/>
  <c r="F149" i="20"/>
  <c r="E149" i="20"/>
  <c r="J148" i="20"/>
  <c r="I148" i="20"/>
  <c r="H148" i="20"/>
  <c r="G148" i="20"/>
  <c r="F148" i="20"/>
  <c r="E148" i="20"/>
  <c r="J147" i="20"/>
  <c r="I147" i="20"/>
  <c r="H147" i="20"/>
  <c r="G147" i="20"/>
  <c r="F147" i="20"/>
  <c r="E147" i="20"/>
  <c r="J146" i="20"/>
  <c r="I146" i="20"/>
  <c r="H146" i="20"/>
  <c r="G146" i="20"/>
  <c r="F146" i="20"/>
  <c r="E146" i="20"/>
  <c r="J145" i="20"/>
  <c r="I145" i="20"/>
  <c r="H145" i="20"/>
  <c r="G145" i="20"/>
  <c r="F145" i="20"/>
  <c r="E145" i="20"/>
  <c r="J144" i="20"/>
  <c r="I144" i="20"/>
  <c r="H144" i="20"/>
  <c r="G144" i="20"/>
  <c r="F144" i="20"/>
  <c r="E144" i="20"/>
  <c r="J143" i="20"/>
  <c r="I143" i="20"/>
  <c r="H143" i="20"/>
  <c r="G143" i="20"/>
  <c r="F143" i="20"/>
  <c r="E143" i="20"/>
  <c r="J142" i="20"/>
  <c r="I142" i="20"/>
  <c r="H142" i="20"/>
  <c r="G142" i="20"/>
  <c r="F142" i="20"/>
  <c r="E142" i="20"/>
  <c r="J141" i="20"/>
  <c r="I141" i="20"/>
  <c r="H141" i="20"/>
  <c r="G141" i="20"/>
  <c r="F141" i="20"/>
  <c r="E141" i="20"/>
  <c r="J140" i="20"/>
  <c r="I140" i="20"/>
  <c r="H140" i="20"/>
  <c r="G140" i="20"/>
  <c r="F140" i="20"/>
  <c r="E140" i="20"/>
  <c r="J139" i="20"/>
  <c r="I139" i="20"/>
  <c r="H139" i="20"/>
  <c r="G139" i="20"/>
  <c r="F139" i="20"/>
  <c r="E139" i="20"/>
  <c r="J138" i="20"/>
  <c r="I138" i="20"/>
  <c r="H138" i="20"/>
  <c r="G138" i="20"/>
  <c r="F138" i="20"/>
  <c r="E138" i="20"/>
  <c r="J137" i="20"/>
  <c r="I137" i="20"/>
  <c r="H137" i="20"/>
  <c r="G137" i="20"/>
  <c r="F137" i="20"/>
  <c r="E137" i="20"/>
  <c r="J136" i="20"/>
  <c r="I136" i="20"/>
  <c r="H136" i="20"/>
  <c r="G136" i="20"/>
  <c r="F136" i="20"/>
  <c r="E136" i="20"/>
  <c r="J135" i="20"/>
  <c r="I135" i="20"/>
  <c r="H135" i="20"/>
  <c r="G135" i="20"/>
  <c r="F135" i="20"/>
  <c r="E135" i="20"/>
  <c r="J134" i="20"/>
  <c r="I134" i="20"/>
  <c r="H134" i="20"/>
  <c r="G134" i="20"/>
  <c r="F134" i="20"/>
  <c r="E134" i="20"/>
  <c r="J133" i="20"/>
  <c r="I133" i="20"/>
  <c r="H133" i="20"/>
  <c r="G133" i="20"/>
  <c r="F133" i="20"/>
  <c r="E133" i="20"/>
  <c r="J132" i="20"/>
  <c r="I132" i="20"/>
  <c r="H132" i="20"/>
  <c r="G132" i="20"/>
  <c r="F132" i="20"/>
  <c r="E132" i="20"/>
  <c r="J131" i="20"/>
  <c r="I131" i="20"/>
  <c r="H131" i="20"/>
  <c r="G131" i="20"/>
  <c r="F131" i="20"/>
  <c r="E131" i="20"/>
  <c r="J130" i="20"/>
  <c r="I130" i="20"/>
  <c r="H130" i="20"/>
  <c r="G130" i="20"/>
  <c r="F130" i="20"/>
  <c r="E130" i="20"/>
  <c r="J129" i="20"/>
  <c r="I129" i="20"/>
  <c r="H129" i="20"/>
  <c r="G129" i="20"/>
  <c r="F129" i="20"/>
  <c r="E129" i="20"/>
  <c r="J128" i="20"/>
  <c r="I128" i="20"/>
  <c r="H128" i="20"/>
  <c r="G128" i="20"/>
  <c r="F128" i="20"/>
  <c r="E128" i="20"/>
  <c r="J127" i="20"/>
  <c r="I127" i="20"/>
  <c r="H127" i="20"/>
  <c r="G127" i="20"/>
  <c r="F127" i="20"/>
  <c r="E127" i="20"/>
  <c r="J126" i="20"/>
  <c r="I126" i="20"/>
  <c r="H126" i="20"/>
  <c r="G126" i="20"/>
  <c r="F126" i="20"/>
  <c r="E126" i="20"/>
  <c r="J125" i="20"/>
  <c r="I125" i="20"/>
  <c r="H125" i="20"/>
  <c r="G125" i="20"/>
  <c r="F125" i="20"/>
  <c r="E125" i="20"/>
  <c r="J124" i="20"/>
  <c r="I124" i="20"/>
  <c r="H124" i="20"/>
  <c r="G124" i="20"/>
  <c r="F124" i="20"/>
  <c r="E124" i="20"/>
  <c r="J123" i="20"/>
  <c r="I123" i="20"/>
  <c r="H123" i="20"/>
  <c r="G123" i="20"/>
  <c r="F123" i="20"/>
  <c r="E123" i="20"/>
  <c r="J122" i="20"/>
  <c r="I122" i="20"/>
  <c r="H122" i="20"/>
  <c r="G122" i="20"/>
  <c r="F122" i="20"/>
  <c r="E122" i="20"/>
  <c r="J121" i="20"/>
  <c r="I121" i="20"/>
  <c r="H121" i="20"/>
  <c r="G121" i="20"/>
  <c r="F121" i="20"/>
  <c r="E121" i="20"/>
  <c r="J120" i="20"/>
  <c r="I120" i="20"/>
  <c r="H120" i="20"/>
  <c r="G120" i="20"/>
  <c r="F120" i="20"/>
  <c r="E120" i="20"/>
  <c r="J119" i="20"/>
  <c r="I119" i="20"/>
  <c r="H119" i="20"/>
  <c r="G119" i="20"/>
  <c r="F119" i="20"/>
  <c r="E119" i="20"/>
  <c r="J118" i="20"/>
  <c r="I118" i="20"/>
  <c r="H118" i="20"/>
  <c r="G118" i="20"/>
  <c r="F118" i="20"/>
  <c r="E118" i="20"/>
  <c r="J117" i="20"/>
  <c r="I117" i="20"/>
  <c r="H117" i="20"/>
  <c r="G117" i="20"/>
  <c r="F117" i="20"/>
  <c r="E117" i="20"/>
  <c r="J116" i="20"/>
  <c r="I116" i="20"/>
  <c r="H116" i="20"/>
  <c r="G116" i="20"/>
  <c r="F116" i="20"/>
  <c r="E116" i="20"/>
  <c r="J115" i="20"/>
  <c r="I115" i="20"/>
  <c r="H115" i="20"/>
  <c r="G115" i="20"/>
  <c r="F115" i="20"/>
  <c r="E115" i="20"/>
  <c r="J114" i="20"/>
  <c r="I114" i="20"/>
  <c r="H114" i="20"/>
  <c r="G114" i="20"/>
  <c r="F114" i="20"/>
  <c r="E114" i="20"/>
  <c r="J113" i="20"/>
  <c r="I113" i="20"/>
  <c r="H113" i="20"/>
  <c r="G113" i="20"/>
  <c r="F113" i="20"/>
  <c r="E113" i="20"/>
  <c r="J112" i="20"/>
  <c r="I112" i="20"/>
  <c r="H112" i="20"/>
  <c r="G112" i="20"/>
  <c r="F112" i="20"/>
  <c r="E112" i="20"/>
  <c r="J111" i="20"/>
  <c r="I111" i="20"/>
  <c r="H111" i="20"/>
  <c r="G111" i="20"/>
  <c r="F111" i="20"/>
  <c r="E111" i="20"/>
  <c r="J110" i="20"/>
  <c r="I110" i="20"/>
  <c r="H110" i="20"/>
  <c r="G110" i="20"/>
  <c r="F110" i="20"/>
  <c r="E110" i="20"/>
  <c r="J109" i="20"/>
  <c r="I109" i="20"/>
  <c r="H109" i="20"/>
  <c r="G109" i="20"/>
  <c r="F109" i="20"/>
  <c r="E109" i="20"/>
  <c r="J108" i="20"/>
  <c r="I108" i="20"/>
  <c r="H108" i="20"/>
  <c r="G108" i="20"/>
  <c r="F108" i="20"/>
  <c r="E108" i="20"/>
  <c r="J107" i="20"/>
  <c r="I107" i="20"/>
  <c r="H107" i="20"/>
  <c r="G107" i="20"/>
  <c r="F107" i="20"/>
  <c r="E107" i="20"/>
  <c r="J106" i="20"/>
  <c r="I106" i="20"/>
  <c r="H106" i="20"/>
  <c r="G106" i="20"/>
  <c r="F106" i="20"/>
  <c r="E106" i="20"/>
  <c r="J105" i="20"/>
  <c r="I105" i="20"/>
  <c r="H105" i="20"/>
  <c r="G105" i="20"/>
  <c r="F105" i="20"/>
  <c r="E105" i="20"/>
  <c r="J104" i="20"/>
  <c r="I104" i="20"/>
  <c r="H104" i="20"/>
  <c r="G104" i="20"/>
  <c r="F104" i="20"/>
  <c r="E104" i="20"/>
  <c r="J103" i="20"/>
  <c r="I103" i="20"/>
  <c r="H103" i="20"/>
  <c r="G103" i="20"/>
  <c r="F103" i="20"/>
  <c r="E103" i="20"/>
  <c r="J102" i="20"/>
  <c r="I102" i="20"/>
  <c r="H102" i="20"/>
  <c r="G102" i="20"/>
  <c r="F102" i="20"/>
  <c r="E102" i="20"/>
  <c r="J101" i="20"/>
  <c r="I101" i="20"/>
  <c r="H101" i="20"/>
  <c r="G101" i="20"/>
  <c r="F101" i="20"/>
  <c r="E101" i="20"/>
  <c r="J100" i="20"/>
  <c r="I100" i="20"/>
  <c r="H100" i="20"/>
  <c r="G100" i="20"/>
  <c r="F100" i="20"/>
  <c r="E100" i="20"/>
  <c r="J99" i="20"/>
  <c r="I99" i="20"/>
  <c r="H99" i="20"/>
  <c r="G99" i="20"/>
  <c r="F99" i="20"/>
  <c r="E99" i="20"/>
  <c r="J98" i="20"/>
  <c r="I98" i="20"/>
  <c r="H98" i="20"/>
  <c r="G98" i="20"/>
  <c r="F98" i="20"/>
  <c r="E98" i="20"/>
  <c r="J97" i="20"/>
  <c r="I97" i="20"/>
  <c r="H97" i="20"/>
  <c r="G97" i="20"/>
  <c r="F97" i="20"/>
  <c r="E97" i="20"/>
  <c r="J96" i="20"/>
  <c r="I96" i="20"/>
  <c r="H96" i="20"/>
  <c r="G96" i="20"/>
  <c r="F96" i="20"/>
  <c r="E96" i="20"/>
  <c r="J95" i="20"/>
  <c r="I95" i="20"/>
  <c r="H95" i="20"/>
  <c r="G95" i="20"/>
  <c r="F95" i="20"/>
  <c r="E95" i="20"/>
  <c r="J94" i="20"/>
  <c r="I94" i="20"/>
  <c r="H94" i="20"/>
  <c r="G94" i="20"/>
  <c r="F94" i="20"/>
  <c r="E94" i="20"/>
  <c r="J93" i="20"/>
  <c r="I93" i="20"/>
  <c r="H93" i="20"/>
  <c r="G93" i="20"/>
  <c r="F93" i="20"/>
  <c r="E93" i="20"/>
  <c r="J92" i="20"/>
  <c r="I92" i="20"/>
  <c r="H92" i="20"/>
  <c r="G92" i="20"/>
  <c r="F92" i="20"/>
  <c r="E92" i="20"/>
  <c r="J91" i="20"/>
  <c r="I91" i="20"/>
  <c r="H91" i="20"/>
  <c r="G91" i="20"/>
  <c r="F91" i="20"/>
  <c r="E91" i="20"/>
  <c r="J90" i="20"/>
  <c r="I90" i="20"/>
  <c r="H90" i="20"/>
  <c r="G90" i="20"/>
  <c r="F90" i="20"/>
  <c r="E90" i="20"/>
  <c r="J89" i="20"/>
  <c r="I89" i="20"/>
  <c r="H89" i="20"/>
  <c r="G89" i="20"/>
  <c r="F89" i="20"/>
  <c r="E89" i="20"/>
  <c r="J88" i="20"/>
  <c r="I88" i="20"/>
  <c r="H88" i="20"/>
  <c r="G88" i="20"/>
  <c r="F88" i="20"/>
  <c r="E88" i="20"/>
  <c r="J87" i="20"/>
  <c r="I87" i="20"/>
  <c r="H87" i="20"/>
  <c r="G87" i="20"/>
  <c r="F87" i="20"/>
  <c r="E87" i="20"/>
  <c r="J86" i="20"/>
  <c r="I86" i="20"/>
  <c r="H86" i="20"/>
  <c r="G86" i="20"/>
  <c r="F86" i="20"/>
  <c r="E86" i="20"/>
  <c r="J85" i="20"/>
  <c r="I85" i="20"/>
  <c r="H85" i="20"/>
  <c r="G85" i="20"/>
  <c r="F85" i="20"/>
  <c r="E85" i="20"/>
  <c r="J84" i="20"/>
  <c r="I84" i="20"/>
  <c r="H84" i="20"/>
  <c r="G84" i="20"/>
  <c r="F84" i="20"/>
  <c r="E84" i="20"/>
  <c r="J83" i="20"/>
  <c r="I83" i="20"/>
  <c r="H83" i="20"/>
  <c r="G83" i="20"/>
  <c r="F83" i="20"/>
  <c r="E83" i="20"/>
  <c r="J82" i="20"/>
  <c r="I82" i="20"/>
  <c r="H82" i="20"/>
  <c r="G82" i="20"/>
  <c r="F82" i="20"/>
  <c r="E82" i="20"/>
  <c r="J81" i="20"/>
  <c r="I81" i="20"/>
  <c r="H81" i="20"/>
  <c r="G81" i="20"/>
  <c r="F81" i="20"/>
  <c r="E81" i="20"/>
  <c r="J80" i="20"/>
  <c r="I80" i="20"/>
  <c r="H80" i="20"/>
  <c r="G80" i="20"/>
  <c r="F80" i="20"/>
  <c r="E80" i="20"/>
  <c r="J79" i="20"/>
  <c r="I79" i="20"/>
  <c r="H79" i="20"/>
  <c r="G79" i="20"/>
  <c r="F79" i="20"/>
  <c r="E79" i="20"/>
  <c r="J78" i="20"/>
  <c r="I78" i="20"/>
  <c r="H78" i="20"/>
  <c r="G78" i="20"/>
  <c r="F78" i="20"/>
  <c r="E78" i="20"/>
  <c r="J77" i="20"/>
  <c r="I77" i="20"/>
  <c r="H77" i="20"/>
  <c r="G77" i="20"/>
  <c r="F77" i="20"/>
  <c r="E77" i="20"/>
  <c r="J76" i="20"/>
  <c r="I76" i="20"/>
  <c r="H76" i="20"/>
  <c r="G76" i="20"/>
  <c r="F76" i="20"/>
  <c r="E76" i="20"/>
  <c r="J75" i="20"/>
  <c r="I75" i="20"/>
  <c r="H75" i="20"/>
  <c r="G75" i="20"/>
  <c r="F75" i="20"/>
  <c r="E75" i="20"/>
  <c r="J74" i="20"/>
  <c r="I74" i="20"/>
  <c r="H74" i="20"/>
  <c r="G74" i="20"/>
  <c r="F74" i="20"/>
  <c r="E74" i="20"/>
  <c r="J73" i="20"/>
  <c r="I73" i="20"/>
  <c r="H73" i="20"/>
  <c r="G73" i="20"/>
  <c r="F73" i="20"/>
  <c r="E73" i="20"/>
  <c r="J72" i="20"/>
  <c r="I72" i="20"/>
  <c r="H72" i="20"/>
  <c r="G72" i="20"/>
  <c r="F72" i="20"/>
  <c r="E72" i="20"/>
  <c r="J71" i="20"/>
  <c r="I71" i="20"/>
  <c r="H71" i="20"/>
  <c r="G71" i="20"/>
  <c r="F71" i="20"/>
  <c r="E71" i="20"/>
  <c r="J70" i="20"/>
  <c r="I70" i="20"/>
  <c r="H70" i="20"/>
  <c r="G70" i="20"/>
  <c r="F70" i="20"/>
  <c r="E70" i="20"/>
  <c r="J69" i="20"/>
  <c r="I69" i="20"/>
  <c r="H69" i="20"/>
  <c r="G69" i="20"/>
  <c r="F69" i="20"/>
  <c r="E69" i="20"/>
  <c r="J68" i="20"/>
  <c r="I68" i="20"/>
  <c r="H68" i="20"/>
  <c r="G68" i="20"/>
  <c r="F68" i="20"/>
  <c r="E68" i="20"/>
  <c r="J67" i="20"/>
  <c r="I67" i="20"/>
  <c r="H67" i="20"/>
  <c r="G67" i="20"/>
  <c r="F67" i="20"/>
  <c r="E67" i="20"/>
  <c r="J66" i="20"/>
  <c r="I66" i="20"/>
  <c r="H66" i="20"/>
  <c r="G66" i="20"/>
  <c r="F66" i="20"/>
  <c r="E66" i="20"/>
  <c r="J65" i="20"/>
  <c r="I65" i="20"/>
  <c r="H65" i="20"/>
  <c r="G65" i="20"/>
  <c r="F65" i="20"/>
  <c r="E65" i="20"/>
  <c r="J64" i="20"/>
  <c r="I64" i="20"/>
  <c r="H64" i="20"/>
  <c r="G64" i="20"/>
  <c r="F64" i="20"/>
  <c r="E64" i="20"/>
  <c r="J63" i="20"/>
  <c r="I63" i="20"/>
  <c r="H63" i="20"/>
  <c r="G63" i="20"/>
  <c r="F63" i="20"/>
  <c r="E63" i="20"/>
  <c r="J62" i="20"/>
  <c r="I62" i="20"/>
  <c r="H62" i="20"/>
  <c r="G62" i="20"/>
  <c r="F62" i="20"/>
  <c r="E62" i="20"/>
  <c r="J61" i="20"/>
  <c r="I61" i="20"/>
  <c r="H61" i="20"/>
  <c r="G61" i="20"/>
  <c r="F61" i="20"/>
  <c r="E61" i="20"/>
  <c r="J60" i="20"/>
  <c r="I60" i="20"/>
  <c r="H60" i="20"/>
  <c r="G60" i="20"/>
  <c r="F60" i="20"/>
  <c r="E60" i="20"/>
  <c r="J59" i="20"/>
  <c r="I59" i="20"/>
  <c r="H59" i="20"/>
  <c r="G59" i="20"/>
  <c r="F59" i="20"/>
  <c r="E59" i="20"/>
  <c r="J58" i="20"/>
  <c r="I58" i="20"/>
  <c r="H58" i="20"/>
  <c r="G58" i="20"/>
  <c r="F58" i="20"/>
  <c r="E58" i="20"/>
  <c r="J57" i="20"/>
  <c r="I57" i="20"/>
  <c r="H57" i="20"/>
  <c r="G57" i="20"/>
  <c r="F57" i="20"/>
  <c r="E57" i="20"/>
  <c r="J56" i="20"/>
  <c r="I56" i="20"/>
  <c r="H56" i="20"/>
  <c r="G56" i="20"/>
  <c r="F56" i="20"/>
  <c r="E56" i="20"/>
  <c r="J55" i="20"/>
  <c r="I55" i="20"/>
  <c r="H55" i="20"/>
  <c r="G55" i="20"/>
  <c r="F55" i="20"/>
  <c r="E55" i="20"/>
  <c r="J54" i="20"/>
  <c r="I54" i="20"/>
  <c r="H54" i="20"/>
  <c r="G54" i="20"/>
  <c r="F54" i="20"/>
  <c r="E54" i="20"/>
  <c r="J53" i="20"/>
  <c r="I53" i="20"/>
  <c r="H53" i="20"/>
  <c r="G53" i="20"/>
  <c r="F53" i="20"/>
  <c r="E53" i="20"/>
  <c r="J52" i="20"/>
  <c r="I52" i="20"/>
  <c r="H52" i="20"/>
  <c r="G52" i="20"/>
  <c r="F52" i="20"/>
  <c r="E52" i="20"/>
  <c r="J51" i="20"/>
  <c r="I51" i="20"/>
  <c r="H51" i="20"/>
  <c r="G51" i="20"/>
  <c r="F51" i="20"/>
  <c r="E51" i="20"/>
  <c r="J50" i="20"/>
  <c r="I50" i="20"/>
  <c r="H50" i="20"/>
  <c r="G50" i="20"/>
  <c r="F50" i="20"/>
  <c r="E50" i="20"/>
  <c r="J49" i="20"/>
  <c r="I49" i="20"/>
  <c r="H49" i="20"/>
  <c r="G49" i="20"/>
  <c r="F49" i="20"/>
  <c r="E49" i="20"/>
  <c r="J48" i="20"/>
  <c r="I48" i="20"/>
  <c r="H48" i="20"/>
  <c r="G48" i="20"/>
  <c r="F48" i="20"/>
  <c r="E48" i="20"/>
  <c r="J47" i="20"/>
  <c r="I47" i="20"/>
  <c r="H47" i="20"/>
  <c r="G47" i="20"/>
  <c r="F47" i="20"/>
  <c r="E47" i="20"/>
  <c r="J46" i="20"/>
  <c r="I46" i="20"/>
  <c r="H46" i="20"/>
  <c r="G46" i="20"/>
  <c r="F46" i="20"/>
  <c r="E46" i="20"/>
  <c r="J45" i="20"/>
  <c r="I45" i="20"/>
  <c r="H45" i="20"/>
  <c r="G45" i="20"/>
  <c r="F45" i="20"/>
  <c r="E45" i="20"/>
  <c r="J44" i="20"/>
  <c r="I44" i="20"/>
  <c r="H44" i="20"/>
  <c r="G44" i="20"/>
  <c r="F44" i="20"/>
  <c r="E44" i="20"/>
  <c r="J43" i="20"/>
  <c r="I43" i="20"/>
  <c r="H43" i="20"/>
  <c r="G43" i="20"/>
  <c r="F43" i="20"/>
  <c r="E43" i="20"/>
  <c r="J42" i="20"/>
  <c r="I42" i="20"/>
  <c r="H42" i="20"/>
  <c r="G42" i="20"/>
  <c r="F42" i="20"/>
  <c r="E42" i="20"/>
  <c r="J41" i="20"/>
  <c r="I41" i="20"/>
  <c r="H41" i="20"/>
  <c r="G41" i="20"/>
  <c r="F41" i="20"/>
  <c r="E41" i="20"/>
  <c r="J40" i="20"/>
  <c r="I40" i="20"/>
  <c r="H40" i="20"/>
  <c r="G40" i="20"/>
  <c r="F40" i="20"/>
  <c r="E40" i="20"/>
  <c r="J39" i="20"/>
  <c r="I39" i="20"/>
  <c r="H39" i="20"/>
  <c r="G39" i="20"/>
  <c r="F39" i="20"/>
  <c r="E39" i="20"/>
  <c r="J38" i="20"/>
  <c r="I38" i="20"/>
  <c r="H38" i="20"/>
  <c r="G38" i="20"/>
  <c r="F38" i="20"/>
  <c r="E38" i="20"/>
  <c r="H37" i="20"/>
  <c r="G37" i="20"/>
  <c r="E37" i="20"/>
  <c r="F37" i="20" s="1"/>
  <c r="I37" i="20" s="1"/>
  <c r="J37" i="20" s="1"/>
  <c r="H36" i="20"/>
  <c r="G36" i="20"/>
  <c r="E36" i="20"/>
  <c r="F36" i="20" s="1"/>
  <c r="AC35" i="20"/>
  <c r="H35" i="20"/>
  <c r="G35" i="20"/>
  <c r="E35" i="20"/>
  <c r="F35" i="20" s="1"/>
  <c r="AC34" i="20"/>
  <c r="AB34" i="20"/>
  <c r="AB35" i="20" s="1"/>
  <c r="AA34" i="20"/>
  <c r="AA35" i="20" s="1"/>
  <c r="Z34" i="20"/>
  <c r="Z35" i="20" s="1"/>
  <c r="X34" i="20"/>
  <c r="X35" i="20" s="1"/>
  <c r="V34" i="20"/>
  <c r="V35" i="20" s="1"/>
  <c r="N34" i="20"/>
  <c r="H34" i="20"/>
  <c r="G34" i="20"/>
  <c r="E34" i="20"/>
  <c r="F34" i="20" s="1"/>
  <c r="I34" i="20" s="1"/>
  <c r="J34" i="20" s="1"/>
  <c r="H33" i="20"/>
  <c r="G33" i="20"/>
  <c r="F33" i="20"/>
  <c r="E33" i="20"/>
  <c r="H32" i="20"/>
  <c r="G32" i="20"/>
  <c r="I32" i="20" s="1"/>
  <c r="J32" i="20" s="1"/>
  <c r="E32" i="20"/>
  <c r="F32" i="20" s="1"/>
  <c r="I31" i="20"/>
  <c r="J31" i="20" s="1"/>
  <c r="H31" i="20"/>
  <c r="G31" i="20"/>
  <c r="E31" i="20"/>
  <c r="F31" i="20" s="1"/>
  <c r="H30" i="20"/>
  <c r="G30" i="20"/>
  <c r="F30" i="20"/>
  <c r="E30" i="20"/>
  <c r="H29" i="20"/>
  <c r="I29" i="20" s="1"/>
  <c r="J29" i="20" s="1"/>
  <c r="G29" i="20"/>
  <c r="E29" i="20"/>
  <c r="F29" i="20" s="1"/>
  <c r="J28" i="20"/>
  <c r="H28" i="20"/>
  <c r="G28" i="20"/>
  <c r="F28" i="20"/>
  <c r="I28" i="20" s="1"/>
  <c r="E28" i="20"/>
  <c r="I27" i="20"/>
  <c r="J27" i="20" s="1"/>
  <c r="H27" i="20"/>
  <c r="G27" i="20"/>
  <c r="E27" i="20"/>
  <c r="F27" i="20" s="1"/>
  <c r="J26" i="20"/>
  <c r="H26" i="20"/>
  <c r="G26" i="20"/>
  <c r="F26" i="20"/>
  <c r="I26" i="20" s="1"/>
  <c r="E26" i="20"/>
  <c r="H25" i="20"/>
  <c r="G25" i="20"/>
  <c r="E25" i="20"/>
  <c r="F25" i="20" s="1"/>
  <c r="I25" i="20" s="1"/>
  <c r="J25" i="20" s="1"/>
  <c r="H24" i="20"/>
  <c r="G24" i="20"/>
  <c r="F24" i="20"/>
  <c r="I24" i="20" s="1"/>
  <c r="J24" i="20" s="1"/>
  <c r="E24" i="20"/>
  <c r="H23" i="20"/>
  <c r="I23" i="20" s="1"/>
  <c r="J23" i="20" s="1"/>
  <c r="G23" i="20"/>
  <c r="E23" i="20"/>
  <c r="F23" i="20" s="1"/>
  <c r="H22" i="20"/>
  <c r="G22" i="20"/>
  <c r="F22" i="20"/>
  <c r="E22" i="20"/>
  <c r="H21" i="20"/>
  <c r="I21" i="20" s="1"/>
  <c r="J21" i="20" s="1"/>
  <c r="G21" i="20"/>
  <c r="E21" i="20"/>
  <c r="F21" i="20" s="1"/>
  <c r="J20" i="20"/>
  <c r="H20" i="20"/>
  <c r="G20" i="20"/>
  <c r="F20" i="20"/>
  <c r="I20" i="20" s="1"/>
  <c r="E20" i="20"/>
  <c r="I19" i="20"/>
  <c r="J19" i="20" s="1"/>
  <c r="H19" i="20"/>
  <c r="G19" i="20"/>
  <c r="E19" i="20"/>
  <c r="F19" i="20" s="1"/>
  <c r="H18" i="20"/>
  <c r="G18" i="20"/>
  <c r="E18" i="20"/>
  <c r="F18" i="20" s="1"/>
  <c r="I18" i="20" s="1"/>
  <c r="J18" i="20" s="1"/>
  <c r="H17" i="20"/>
  <c r="G17" i="20"/>
  <c r="F17" i="20"/>
  <c r="I17" i="20" s="1"/>
  <c r="J17" i="20" s="1"/>
  <c r="E17" i="20"/>
  <c r="H16" i="20"/>
  <c r="G16" i="20"/>
  <c r="E16" i="20"/>
  <c r="F16" i="20" s="1"/>
  <c r="I16" i="20" s="1"/>
  <c r="J16" i="20" s="1"/>
  <c r="H15" i="20"/>
  <c r="G15" i="20"/>
  <c r="E15" i="20"/>
  <c r="F15" i="20" s="1"/>
  <c r="M18" i="20"/>
  <c r="J14" i="20"/>
  <c r="H14" i="20"/>
  <c r="G14" i="20"/>
  <c r="F14" i="20"/>
  <c r="I14" i="20" s="1"/>
  <c r="E14" i="20"/>
  <c r="M17" i="20"/>
  <c r="M22" i="20" s="1"/>
  <c r="U34" i="20" s="1"/>
  <c r="U35" i="20" s="1"/>
  <c r="H13" i="20"/>
  <c r="G13" i="20"/>
  <c r="F13" i="20"/>
  <c r="E13" i="20"/>
  <c r="H12" i="20"/>
  <c r="G12" i="20"/>
  <c r="E12" i="20"/>
  <c r="F12" i="20" s="1"/>
  <c r="I12" i="20" s="1"/>
  <c r="J12" i="20" s="1"/>
  <c r="H11" i="20"/>
  <c r="G11" i="20"/>
  <c r="E11" i="20"/>
  <c r="F11" i="20" s="1"/>
  <c r="I11" i="20" s="1"/>
  <c r="J11" i="20" s="1"/>
  <c r="H10" i="20"/>
  <c r="G10" i="20"/>
  <c r="E10" i="20"/>
  <c r="F10" i="20" s="1"/>
  <c r="I10" i="20" s="1"/>
  <c r="J10" i="20" s="1"/>
  <c r="H9" i="20"/>
  <c r="G9" i="20"/>
  <c r="F9" i="20"/>
  <c r="E9" i="20"/>
  <c r="J8" i="20"/>
  <c r="H8" i="20"/>
  <c r="G8" i="20"/>
  <c r="F8" i="20"/>
  <c r="I8" i="20" s="1"/>
  <c r="E8" i="20"/>
  <c r="H7" i="20"/>
  <c r="G7" i="20"/>
  <c r="F7" i="20"/>
  <c r="E7" i="20"/>
  <c r="J6" i="20"/>
  <c r="H6" i="20"/>
  <c r="G6" i="20"/>
  <c r="F6" i="20"/>
  <c r="I6" i="20" s="1"/>
  <c r="E6" i="20"/>
  <c r="H5" i="20"/>
  <c r="G5" i="20"/>
  <c r="F5" i="20"/>
  <c r="E5" i="20"/>
  <c r="J4" i="20"/>
  <c r="H4" i="20"/>
  <c r="G4" i="20"/>
  <c r="F4" i="20"/>
  <c r="I4" i="20" s="1"/>
  <c r="E4" i="20"/>
  <c r="H3" i="20"/>
  <c r="G3" i="20"/>
  <c r="E3" i="20"/>
  <c r="F3" i="20" s="1"/>
  <c r="I3" i="20" s="1"/>
  <c r="J3" i="20" s="1"/>
  <c r="H2" i="20"/>
  <c r="G2" i="20"/>
  <c r="E2" i="20"/>
  <c r="F2" i="20" s="1"/>
  <c r="I2" i="20" s="1"/>
  <c r="J501" i="19"/>
  <c r="I501" i="19"/>
  <c r="H501" i="19"/>
  <c r="G501" i="19"/>
  <c r="F501" i="19"/>
  <c r="E501" i="19"/>
  <c r="J500" i="19"/>
  <c r="I500" i="19"/>
  <c r="H500" i="19"/>
  <c r="G500" i="19"/>
  <c r="F500" i="19"/>
  <c r="E500" i="19"/>
  <c r="J499" i="19"/>
  <c r="I499" i="19"/>
  <c r="H499" i="19"/>
  <c r="G499" i="19"/>
  <c r="F499" i="19"/>
  <c r="E499" i="19"/>
  <c r="J498" i="19"/>
  <c r="I498" i="19"/>
  <c r="H498" i="19"/>
  <c r="G498" i="19"/>
  <c r="F498" i="19"/>
  <c r="E498" i="19"/>
  <c r="J497" i="19"/>
  <c r="I497" i="19"/>
  <c r="H497" i="19"/>
  <c r="G497" i="19"/>
  <c r="F497" i="19"/>
  <c r="E497" i="19"/>
  <c r="J496" i="19"/>
  <c r="I496" i="19"/>
  <c r="H496" i="19"/>
  <c r="G496" i="19"/>
  <c r="F496" i="19"/>
  <c r="E496" i="19"/>
  <c r="J495" i="19"/>
  <c r="I495" i="19"/>
  <c r="H495" i="19"/>
  <c r="G495" i="19"/>
  <c r="F495" i="19"/>
  <c r="E495" i="19"/>
  <c r="J494" i="19"/>
  <c r="I494" i="19"/>
  <c r="H494" i="19"/>
  <c r="G494" i="19"/>
  <c r="F494" i="19"/>
  <c r="E494" i="19"/>
  <c r="J493" i="19"/>
  <c r="I493" i="19"/>
  <c r="H493" i="19"/>
  <c r="G493" i="19"/>
  <c r="F493" i="19"/>
  <c r="E493" i="19"/>
  <c r="J492" i="19"/>
  <c r="I492" i="19"/>
  <c r="H492" i="19"/>
  <c r="G492" i="19"/>
  <c r="F492" i="19"/>
  <c r="E492" i="19"/>
  <c r="J491" i="19"/>
  <c r="I491" i="19"/>
  <c r="H491" i="19"/>
  <c r="G491" i="19"/>
  <c r="F491" i="19"/>
  <c r="E491" i="19"/>
  <c r="J490" i="19"/>
  <c r="I490" i="19"/>
  <c r="H490" i="19"/>
  <c r="G490" i="19"/>
  <c r="F490" i="19"/>
  <c r="E490" i="19"/>
  <c r="J489" i="19"/>
  <c r="I489" i="19"/>
  <c r="H489" i="19"/>
  <c r="G489" i="19"/>
  <c r="F489" i="19"/>
  <c r="E489" i="19"/>
  <c r="J488" i="19"/>
  <c r="I488" i="19"/>
  <c r="H488" i="19"/>
  <c r="G488" i="19"/>
  <c r="F488" i="19"/>
  <c r="E488" i="19"/>
  <c r="J487" i="19"/>
  <c r="I487" i="19"/>
  <c r="H487" i="19"/>
  <c r="G487" i="19"/>
  <c r="F487" i="19"/>
  <c r="E487" i="19"/>
  <c r="J486" i="19"/>
  <c r="I486" i="19"/>
  <c r="H486" i="19"/>
  <c r="G486" i="19"/>
  <c r="F486" i="19"/>
  <c r="E486" i="19"/>
  <c r="J485" i="19"/>
  <c r="I485" i="19"/>
  <c r="H485" i="19"/>
  <c r="G485" i="19"/>
  <c r="F485" i="19"/>
  <c r="E485" i="19"/>
  <c r="J484" i="19"/>
  <c r="I484" i="19"/>
  <c r="H484" i="19"/>
  <c r="G484" i="19"/>
  <c r="F484" i="19"/>
  <c r="E484" i="19"/>
  <c r="J483" i="19"/>
  <c r="I483" i="19"/>
  <c r="H483" i="19"/>
  <c r="G483" i="19"/>
  <c r="F483" i="19"/>
  <c r="E483" i="19"/>
  <c r="J482" i="19"/>
  <c r="I482" i="19"/>
  <c r="H482" i="19"/>
  <c r="G482" i="19"/>
  <c r="F482" i="19"/>
  <c r="E482" i="19"/>
  <c r="J481" i="19"/>
  <c r="I481" i="19"/>
  <c r="H481" i="19"/>
  <c r="G481" i="19"/>
  <c r="F481" i="19"/>
  <c r="E481" i="19"/>
  <c r="J480" i="19"/>
  <c r="I480" i="19"/>
  <c r="H480" i="19"/>
  <c r="G480" i="19"/>
  <c r="F480" i="19"/>
  <c r="E480" i="19"/>
  <c r="J479" i="19"/>
  <c r="I479" i="19"/>
  <c r="H479" i="19"/>
  <c r="G479" i="19"/>
  <c r="F479" i="19"/>
  <c r="E479" i="19"/>
  <c r="J478" i="19"/>
  <c r="I478" i="19"/>
  <c r="H478" i="19"/>
  <c r="G478" i="19"/>
  <c r="F478" i="19"/>
  <c r="E478" i="19"/>
  <c r="J477" i="19"/>
  <c r="I477" i="19"/>
  <c r="H477" i="19"/>
  <c r="G477" i="19"/>
  <c r="F477" i="19"/>
  <c r="E477" i="19"/>
  <c r="J476" i="19"/>
  <c r="I476" i="19"/>
  <c r="H476" i="19"/>
  <c r="G476" i="19"/>
  <c r="F476" i="19"/>
  <c r="E476" i="19"/>
  <c r="J475" i="19"/>
  <c r="I475" i="19"/>
  <c r="H475" i="19"/>
  <c r="G475" i="19"/>
  <c r="F475" i="19"/>
  <c r="E475" i="19"/>
  <c r="J474" i="19"/>
  <c r="I474" i="19"/>
  <c r="H474" i="19"/>
  <c r="G474" i="19"/>
  <c r="F474" i="19"/>
  <c r="E474" i="19"/>
  <c r="J473" i="19"/>
  <c r="I473" i="19"/>
  <c r="H473" i="19"/>
  <c r="G473" i="19"/>
  <c r="F473" i="19"/>
  <c r="E473" i="19"/>
  <c r="J472" i="19"/>
  <c r="I472" i="19"/>
  <c r="H472" i="19"/>
  <c r="G472" i="19"/>
  <c r="F472" i="19"/>
  <c r="E472" i="19"/>
  <c r="J471" i="19"/>
  <c r="I471" i="19"/>
  <c r="H471" i="19"/>
  <c r="G471" i="19"/>
  <c r="F471" i="19"/>
  <c r="E471" i="19"/>
  <c r="J470" i="19"/>
  <c r="I470" i="19"/>
  <c r="H470" i="19"/>
  <c r="G470" i="19"/>
  <c r="F470" i="19"/>
  <c r="E470" i="19"/>
  <c r="J469" i="19"/>
  <c r="I469" i="19"/>
  <c r="H469" i="19"/>
  <c r="G469" i="19"/>
  <c r="F469" i="19"/>
  <c r="E469" i="19"/>
  <c r="J468" i="19"/>
  <c r="I468" i="19"/>
  <c r="H468" i="19"/>
  <c r="G468" i="19"/>
  <c r="F468" i="19"/>
  <c r="E468" i="19"/>
  <c r="J467" i="19"/>
  <c r="I467" i="19"/>
  <c r="H467" i="19"/>
  <c r="G467" i="19"/>
  <c r="F467" i="19"/>
  <c r="E467" i="19"/>
  <c r="J466" i="19"/>
  <c r="I466" i="19"/>
  <c r="H466" i="19"/>
  <c r="G466" i="19"/>
  <c r="F466" i="19"/>
  <c r="E466" i="19"/>
  <c r="J465" i="19"/>
  <c r="I465" i="19"/>
  <c r="H465" i="19"/>
  <c r="G465" i="19"/>
  <c r="F465" i="19"/>
  <c r="E465" i="19"/>
  <c r="J464" i="19"/>
  <c r="I464" i="19"/>
  <c r="H464" i="19"/>
  <c r="G464" i="19"/>
  <c r="F464" i="19"/>
  <c r="E464" i="19"/>
  <c r="J463" i="19"/>
  <c r="I463" i="19"/>
  <c r="H463" i="19"/>
  <c r="G463" i="19"/>
  <c r="F463" i="19"/>
  <c r="E463" i="19"/>
  <c r="J462" i="19"/>
  <c r="I462" i="19"/>
  <c r="H462" i="19"/>
  <c r="G462" i="19"/>
  <c r="F462" i="19"/>
  <c r="E462" i="19"/>
  <c r="J461" i="19"/>
  <c r="I461" i="19"/>
  <c r="H461" i="19"/>
  <c r="G461" i="19"/>
  <c r="F461" i="19"/>
  <c r="E461" i="19"/>
  <c r="J460" i="19"/>
  <c r="I460" i="19"/>
  <c r="H460" i="19"/>
  <c r="G460" i="19"/>
  <c r="F460" i="19"/>
  <c r="E460" i="19"/>
  <c r="J459" i="19"/>
  <c r="I459" i="19"/>
  <c r="H459" i="19"/>
  <c r="G459" i="19"/>
  <c r="F459" i="19"/>
  <c r="E459" i="19"/>
  <c r="J458" i="19"/>
  <c r="I458" i="19"/>
  <c r="H458" i="19"/>
  <c r="G458" i="19"/>
  <c r="F458" i="19"/>
  <c r="E458" i="19"/>
  <c r="J457" i="19"/>
  <c r="I457" i="19"/>
  <c r="H457" i="19"/>
  <c r="G457" i="19"/>
  <c r="F457" i="19"/>
  <c r="E457" i="19"/>
  <c r="J456" i="19"/>
  <c r="I456" i="19"/>
  <c r="H456" i="19"/>
  <c r="G456" i="19"/>
  <c r="F456" i="19"/>
  <c r="E456" i="19"/>
  <c r="J455" i="19"/>
  <c r="I455" i="19"/>
  <c r="H455" i="19"/>
  <c r="G455" i="19"/>
  <c r="F455" i="19"/>
  <c r="E455" i="19"/>
  <c r="J454" i="19"/>
  <c r="I454" i="19"/>
  <c r="H454" i="19"/>
  <c r="G454" i="19"/>
  <c r="F454" i="19"/>
  <c r="E454" i="19"/>
  <c r="J453" i="19"/>
  <c r="I453" i="19"/>
  <c r="H453" i="19"/>
  <c r="G453" i="19"/>
  <c r="F453" i="19"/>
  <c r="E453" i="19"/>
  <c r="J452" i="19"/>
  <c r="I452" i="19"/>
  <c r="H452" i="19"/>
  <c r="G452" i="19"/>
  <c r="F452" i="19"/>
  <c r="E452" i="19"/>
  <c r="J451" i="19"/>
  <c r="I451" i="19"/>
  <c r="H451" i="19"/>
  <c r="G451" i="19"/>
  <c r="F451" i="19"/>
  <c r="E451" i="19"/>
  <c r="J450" i="19"/>
  <c r="I450" i="19"/>
  <c r="H450" i="19"/>
  <c r="G450" i="19"/>
  <c r="F450" i="19"/>
  <c r="E450" i="19"/>
  <c r="J449" i="19"/>
  <c r="I449" i="19"/>
  <c r="H449" i="19"/>
  <c r="G449" i="19"/>
  <c r="F449" i="19"/>
  <c r="E449" i="19"/>
  <c r="J448" i="19"/>
  <c r="I448" i="19"/>
  <c r="H448" i="19"/>
  <c r="G448" i="19"/>
  <c r="F448" i="19"/>
  <c r="E448" i="19"/>
  <c r="J447" i="19"/>
  <c r="I447" i="19"/>
  <c r="H447" i="19"/>
  <c r="G447" i="19"/>
  <c r="F447" i="19"/>
  <c r="E447" i="19"/>
  <c r="J446" i="19"/>
  <c r="I446" i="19"/>
  <c r="H446" i="19"/>
  <c r="G446" i="19"/>
  <c r="F446" i="19"/>
  <c r="E446" i="19"/>
  <c r="J445" i="19"/>
  <c r="I445" i="19"/>
  <c r="H445" i="19"/>
  <c r="G445" i="19"/>
  <c r="F445" i="19"/>
  <c r="E445" i="19"/>
  <c r="J444" i="19"/>
  <c r="I444" i="19"/>
  <c r="H444" i="19"/>
  <c r="G444" i="19"/>
  <c r="F444" i="19"/>
  <c r="E444" i="19"/>
  <c r="J443" i="19"/>
  <c r="I443" i="19"/>
  <c r="H443" i="19"/>
  <c r="G443" i="19"/>
  <c r="F443" i="19"/>
  <c r="E443" i="19"/>
  <c r="J442" i="19"/>
  <c r="I442" i="19"/>
  <c r="H442" i="19"/>
  <c r="G442" i="19"/>
  <c r="F442" i="19"/>
  <c r="E442" i="19"/>
  <c r="J441" i="19"/>
  <c r="I441" i="19"/>
  <c r="H441" i="19"/>
  <c r="G441" i="19"/>
  <c r="F441" i="19"/>
  <c r="E441" i="19"/>
  <c r="J440" i="19"/>
  <c r="I440" i="19"/>
  <c r="H440" i="19"/>
  <c r="G440" i="19"/>
  <c r="F440" i="19"/>
  <c r="E440" i="19"/>
  <c r="J439" i="19"/>
  <c r="I439" i="19"/>
  <c r="H439" i="19"/>
  <c r="G439" i="19"/>
  <c r="F439" i="19"/>
  <c r="E439" i="19"/>
  <c r="J438" i="19"/>
  <c r="I438" i="19"/>
  <c r="H438" i="19"/>
  <c r="G438" i="19"/>
  <c r="F438" i="19"/>
  <c r="E438" i="19"/>
  <c r="J437" i="19"/>
  <c r="I437" i="19"/>
  <c r="H437" i="19"/>
  <c r="G437" i="19"/>
  <c r="F437" i="19"/>
  <c r="E437" i="19"/>
  <c r="J436" i="19"/>
  <c r="I436" i="19"/>
  <c r="H436" i="19"/>
  <c r="G436" i="19"/>
  <c r="F436" i="19"/>
  <c r="E436" i="19"/>
  <c r="J435" i="19"/>
  <c r="I435" i="19"/>
  <c r="H435" i="19"/>
  <c r="G435" i="19"/>
  <c r="F435" i="19"/>
  <c r="E435" i="19"/>
  <c r="J434" i="19"/>
  <c r="I434" i="19"/>
  <c r="H434" i="19"/>
  <c r="G434" i="19"/>
  <c r="F434" i="19"/>
  <c r="E434" i="19"/>
  <c r="J433" i="19"/>
  <c r="I433" i="19"/>
  <c r="H433" i="19"/>
  <c r="G433" i="19"/>
  <c r="F433" i="19"/>
  <c r="E433" i="19"/>
  <c r="J432" i="19"/>
  <c r="I432" i="19"/>
  <c r="H432" i="19"/>
  <c r="G432" i="19"/>
  <c r="F432" i="19"/>
  <c r="E432" i="19"/>
  <c r="J431" i="19"/>
  <c r="I431" i="19"/>
  <c r="H431" i="19"/>
  <c r="G431" i="19"/>
  <c r="F431" i="19"/>
  <c r="E431" i="19"/>
  <c r="J430" i="19"/>
  <c r="I430" i="19"/>
  <c r="H430" i="19"/>
  <c r="G430" i="19"/>
  <c r="F430" i="19"/>
  <c r="E430" i="19"/>
  <c r="J429" i="19"/>
  <c r="I429" i="19"/>
  <c r="H429" i="19"/>
  <c r="G429" i="19"/>
  <c r="F429" i="19"/>
  <c r="E429" i="19"/>
  <c r="J428" i="19"/>
  <c r="I428" i="19"/>
  <c r="H428" i="19"/>
  <c r="G428" i="19"/>
  <c r="F428" i="19"/>
  <c r="E428" i="19"/>
  <c r="J427" i="19"/>
  <c r="I427" i="19"/>
  <c r="H427" i="19"/>
  <c r="G427" i="19"/>
  <c r="F427" i="19"/>
  <c r="E427" i="19"/>
  <c r="J426" i="19"/>
  <c r="I426" i="19"/>
  <c r="H426" i="19"/>
  <c r="G426" i="19"/>
  <c r="F426" i="19"/>
  <c r="E426" i="19"/>
  <c r="J425" i="19"/>
  <c r="I425" i="19"/>
  <c r="H425" i="19"/>
  <c r="G425" i="19"/>
  <c r="F425" i="19"/>
  <c r="E425" i="19"/>
  <c r="J424" i="19"/>
  <c r="I424" i="19"/>
  <c r="H424" i="19"/>
  <c r="G424" i="19"/>
  <c r="F424" i="19"/>
  <c r="E424" i="19"/>
  <c r="J423" i="19"/>
  <c r="I423" i="19"/>
  <c r="H423" i="19"/>
  <c r="G423" i="19"/>
  <c r="F423" i="19"/>
  <c r="E423" i="19"/>
  <c r="J422" i="19"/>
  <c r="I422" i="19"/>
  <c r="H422" i="19"/>
  <c r="G422" i="19"/>
  <c r="F422" i="19"/>
  <c r="E422" i="19"/>
  <c r="J421" i="19"/>
  <c r="I421" i="19"/>
  <c r="H421" i="19"/>
  <c r="G421" i="19"/>
  <c r="F421" i="19"/>
  <c r="E421" i="19"/>
  <c r="J420" i="19"/>
  <c r="I420" i="19"/>
  <c r="H420" i="19"/>
  <c r="G420" i="19"/>
  <c r="F420" i="19"/>
  <c r="E420" i="19"/>
  <c r="J419" i="19"/>
  <c r="I419" i="19"/>
  <c r="H419" i="19"/>
  <c r="G419" i="19"/>
  <c r="F419" i="19"/>
  <c r="E419" i="19"/>
  <c r="J418" i="19"/>
  <c r="I418" i="19"/>
  <c r="H418" i="19"/>
  <c r="G418" i="19"/>
  <c r="F418" i="19"/>
  <c r="E418" i="19"/>
  <c r="J417" i="19"/>
  <c r="I417" i="19"/>
  <c r="H417" i="19"/>
  <c r="G417" i="19"/>
  <c r="F417" i="19"/>
  <c r="E417" i="19"/>
  <c r="J416" i="19"/>
  <c r="I416" i="19"/>
  <c r="H416" i="19"/>
  <c r="G416" i="19"/>
  <c r="F416" i="19"/>
  <c r="E416" i="19"/>
  <c r="J415" i="19"/>
  <c r="I415" i="19"/>
  <c r="H415" i="19"/>
  <c r="G415" i="19"/>
  <c r="F415" i="19"/>
  <c r="E415" i="19"/>
  <c r="J414" i="19"/>
  <c r="I414" i="19"/>
  <c r="H414" i="19"/>
  <c r="G414" i="19"/>
  <c r="F414" i="19"/>
  <c r="E414" i="19"/>
  <c r="J413" i="19"/>
  <c r="I413" i="19"/>
  <c r="H413" i="19"/>
  <c r="G413" i="19"/>
  <c r="F413" i="19"/>
  <c r="E413" i="19"/>
  <c r="J412" i="19"/>
  <c r="I412" i="19"/>
  <c r="H412" i="19"/>
  <c r="G412" i="19"/>
  <c r="F412" i="19"/>
  <c r="E412" i="19"/>
  <c r="J411" i="19"/>
  <c r="I411" i="19"/>
  <c r="H411" i="19"/>
  <c r="G411" i="19"/>
  <c r="F411" i="19"/>
  <c r="E411" i="19"/>
  <c r="J410" i="19"/>
  <c r="I410" i="19"/>
  <c r="H410" i="19"/>
  <c r="G410" i="19"/>
  <c r="F410" i="19"/>
  <c r="E410" i="19"/>
  <c r="J409" i="19"/>
  <c r="I409" i="19"/>
  <c r="H409" i="19"/>
  <c r="G409" i="19"/>
  <c r="F409" i="19"/>
  <c r="E409" i="19"/>
  <c r="J408" i="19"/>
  <c r="I408" i="19"/>
  <c r="H408" i="19"/>
  <c r="G408" i="19"/>
  <c r="F408" i="19"/>
  <c r="E408" i="19"/>
  <c r="J407" i="19"/>
  <c r="I407" i="19"/>
  <c r="H407" i="19"/>
  <c r="G407" i="19"/>
  <c r="F407" i="19"/>
  <c r="E407" i="19"/>
  <c r="J406" i="19"/>
  <c r="I406" i="19"/>
  <c r="H406" i="19"/>
  <c r="G406" i="19"/>
  <c r="F406" i="19"/>
  <c r="E406" i="19"/>
  <c r="J405" i="19"/>
  <c r="I405" i="19"/>
  <c r="H405" i="19"/>
  <c r="G405" i="19"/>
  <c r="F405" i="19"/>
  <c r="E405" i="19"/>
  <c r="J404" i="19"/>
  <c r="I404" i="19"/>
  <c r="H404" i="19"/>
  <c r="G404" i="19"/>
  <c r="F404" i="19"/>
  <c r="E404" i="19"/>
  <c r="J403" i="19"/>
  <c r="I403" i="19"/>
  <c r="H403" i="19"/>
  <c r="G403" i="19"/>
  <c r="F403" i="19"/>
  <c r="E403" i="19"/>
  <c r="J402" i="19"/>
  <c r="I402" i="19"/>
  <c r="H402" i="19"/>
  <c r="G402" i="19"/>
  <c r="F402" i="19"/>
  <c r="E402" i="19"/>
  <c r="J401" i="19"/>
  <c r="I401" i="19"/>
  <c r="H401" i="19"/>
  <c r="G401" i="19"/>
  <c r="F401" i="19"/>
  <c r="E401" i="19"/>
  <c r="J400" i="19"/>
  <c r="I400" i="19"/>
  <c r="H400" i="19"/>
  <c r="G400" i="19"/>
  <c r="F400" i="19"/>
  <c r="E400" i="19"/>
  <c r="J399" i="19"/>
  <c r="I399" i="19"/>
  <c r="H399" i="19"/>
  <c r="G399" i="19"/>
  <c r="F399" i="19"/>
  <c r="E399" i="19"/>
  <c r="J398" i="19"/>
  <c r="I398" i="19"/>
  <c r="H398" i="19"/>
  <c r="G398" i="19"/>
  <c r="F398" i="19"/>
  <c r="E398" i="19"/>
  <c r="J397" i="19"/>
  <c r="I397" i="19"/>
  <c r="H397" i="19"/>
  <c r="G397" i="19"/>
  <c r="F397" i="19"/>
  <c r="E397" i="19"/>
  <c r="J396" i="19"/>
  <c r="I396" i="19"/>
  <c r="H396" i="19"/>
  <c r="G396" i="19"/>
  <c r="F396" i="19"/>
  <c r="E396" i="19"/>
  <c r="J395" i="19"/>
  <c r="I395" i="19"/>
  <c r="H395" i="19"/>
  <c r="G395" i="19"/>
  <c r="F395" i="19"/>
  <c r="E395" i="19"/>
  <c r="J394" i="19"/>
  <c r="I394" i="19"/>
  <c r="H394" i="19"/>
  <c r="G394" i="19"/>
  <c r="F394" i="19"/>
  <c r="E394" i="19"/>
  <c r="J393" i="19"/>
  <c r="I393" i="19"/>
  <c r="H393" i="19"/>
  <c r="G393" i="19"/>
  <c r="F393" i="19"/>
  <c r="E393" i="19"/>
  <c r="J392" i="19"/>
  <c r="I392" i="19"/>
  <c r="H392" i="19"/>
  <c r="G392" i="19"/>
  <c r="F392" i="19"/>
  <c r="E392" i="19"/>
  <c r="J391" i="19"/>
  <c r="I391" i="19"/>
  <c r="H391" i="19"/>
  <c r="G391" i="19"/>
  <c r="F391" i="19"/>
  <c r="E391" i="19"/>
  <c r="J390" i="19"/>
  <c r="I390" i="19"/>
  <c r="H390" i="19"/>
  <c r="G390" i="19"/>
  <c r="F390" i="19"/>
  <c r="E390" i="19"/>
  <c r="J389" i="19"/>
  <c r="I389" i="19"/>
  <c r="H389" i="19"/>
  <c r="G389" i="19"/>
  <c r="F389" i="19"/>
  <c r="E389" i="19"/>
  <c r="J388" i="19"/>
  <c r="I388" i="19"/>
  <c r="H388" i="19"/>
  <c r="G388" i="19"/>
  <c r="F388" i="19"/>
  <c r="E388" i="19"/>
  <c r="J387" i="19"/>
  <c r="I387" i="19"/>
  <c r="H387" i="19"/>
  <c r="G387" i="19"/>
  <c r="F387" i="19"/>
  <c r="E387" i="19"/>
  <c r="J386" i="19"/>
  <c r="I386" i="19"/>
  <c r="H386" i="19"/>
  <c r="G386" i="19"/>
  <c r="F386" i="19"/>
  <c r="E386" i="19"/>
  <c r="J385" i="19"/>
  <c r="I385" i="19"/>
  <c r="H385" i="19"/>
  <c r="G385" i="19"/>
  <c r="F385" i="19"/>
  <c r="E385" i="19"/>
  <c r="J384" i="19"/>
  <c r="I384" i="19"/>
  <c r="H384" i="19"/>
  <c r="G384" i="19"/>
  <c r="F384" i="19"/>
  <c r="E384" i="19"/>
  <c r="J383" i="19"/>
  <c r="I383" i="19"/>
  <c r="H383" i="19"/>
  <c r="G383" i="19"/>
  <c r="F383" i="19"/>
  <c r="E383" i="19"/>
  <c r="J382" i="19"/>
  <c r="I382" i="19"/>
  <c r="H382" i="19"/>
  <c r="G382" i="19"/>
  <c r="F382" i="19"/>
  <c r="E382" i="19"/>
  <c r="J381" i="19"/>
  <c r="I381" i="19"/>
  <c r="H381" i="19"/>
  <c r="G381" i="19"/>
  <c r="F381" i="19"/>
  <c r="E381" i="19"/>
  <c r="J380" i="19"/>
  <c r="I380" i="19"/>
  <c r="H380" i="19"/>
  <c r="G380" i="19"/>
  <c r="F380" i="19"/>
  <c r="E380" i="19"/>
  <c r="J379" i="19"/>
  <c r="I379" i="19"/>
  <c r="H379" i="19"/>
  <c r="G379" i="19"/>
  <c r="F379" i="19"/>
  <c r="E379" i="19"/>
  <c r="J378" i="19"/>
  <c r="I378" i="19"/>
  <c r="H378" i="19"/>
  <c r="G378" i="19"/>
  <c r="F378" i="19"/>
  <c r="E378" i="19"/>
  <c r="J377" i="19"/>
  <c r="I377" i="19"/>
  <c r="H377" i="19"/>
  <c r="G377" i="19"/>
  <c r="F377" i="19"/>
  <c r="E377" i="19"/>
  <c r="J376" i="19"/>
  <c r="I376" i="19"/>
  <c r="H376" i="19"/>
  <c r="G376" i="19"/>
  <c r="F376" i="19"/>
  <c r="E376" i="19"/>
  <c r="J375" i="19"/>
  <c r="I375" i="19"/>
  <c r="H375" i="19"/>
  <c r="G375" i="19"/>
  <c r="F375" i="19"/>
  <c r="E375" i="19"/>
  <c r="J374" i="19"/>
  <c r="I374" i="19"/>
  <c r="H374" i="19"/>
  <c r="G374" i="19"/>
  <c r="F374" i="19"/>
  <c r="E374" i="19"/>
  <c r="J373" i="19"/>
  <c r="I373" i="19"/>
  <c r="H373" i="19"/>
  <c r="G373" i="19"/>
  <c r="F373" i="19"/>
  <c r="E373" i="19"/>
  <c r="J372" i="19"/>
  <c r="I372" i="19"/>
  <c r="H372" i="19"/>
  <c r="G372" i="19"/>
  <c r="F372" i="19"/>
  <c r="E372" i="19"/>
  <c r="J371" i="19"/>
  <c r="I371" i="19"/>
  <c r="H371" i="19"/>
  <c r="G371" i="19"/>
  <c r="F371" i="19"/>
  <c r="E371" i="19"/>
  <c r="J370" i="19"/>
  <c r="I370" i="19"/>
  <c r="H370" i="19"/>
  <c r="G370" i="19"/>
  <c r="F370" i="19"/>
  <c r="E370" i="19"/>
  <c r="J369" i="19"/>
  <c r="I369" i="19"/>
  <c r="H369" i="19"/>
  <c r="G369" i="19"/>
  <c r="F369" i="19"/>
  <c r="E369" i="19"/>
  <c r="J368" i="19"/>
  <c r="I368" i="19"/>
  <c r="H368" i="19"/>
  <c r="G368" i="19"/>
  <c r="F368" i="19"/>
  <c r="E368" i="19"/>
  <c r="J367" i="19"/>
  <c r="I367" i="19"/>
  <c r="H367" i="19"/>
  <c r="G367" i="19"/>
  <c r="F367" i="19"/>
  <c r="E367" i="19"/>
  <c r="J366" i="19"/>
  <c r="I366" i="19"/>
  <c r="H366" i="19"/>
  <c r="G366" i="19"/>
  <c r="F366" i="19"/>
  <c r="E366" i="19"/>
  <c r="J365" i="19"/>
  <c r="I365" i="19"/>
  <c r="H365" i="19"/>
  <c r="G365" i="19"/>
  <c r="F365" i="19"/>
  <c r="E365" i="19"/>
  <c r="J364" i="19"/>
  <c r="I364" i="19"/>
  <c r="H364" i="19"/>
  <c r="G364" i="19"/>
  <c r="F364" i="19"/>
  <c r="E364" i="19"/>
  <c r="J363" i="19"/>
  <c r="I363" i="19"/>
  <c r="H363" i="19"/>
  <c r="G363" i="19"/>
  <c r="F363" i="19"/>
  <c r="E363" i="19"/>
  <c r="J362" i="19"/>
  <c r="I362" i="19"/>
  <c r="H362" i="19"/>
  <c r="G362" i="19"/>
  <c r="F362" i="19"/>
  <c r="E362" i="19"/>
  <c r="J361" i="19"/>
  <c r="I361" i="19"/>
  <c r="H361" i="19"/>
  <c r="G361" i="19"/>
  <c r="F361" i="19"/>
  <c r="E361" i="19"/>
  <c r="J360" i="19"/>
  <c r="I360" i="19"/>
  <c r="H360" i="19"/>
  <c r="G360" i="19"/>
  <c r="F360" i="19"/>
  <c r="E360" i="19"/>
  <c r="J359" i="19"/>
  <c r="I359" i="19"/>
  <c r="H359" i="19"/>
  <c r="G359" i="19"/>
  <c r="F359" i="19"/>
  <c r="E359" i="19"/>
  <c r="J358" i="19"/>
  <c r="I358" i="19"/>
  <c r="H358" i="19"/>
  <c r="G358" i="19"/>
  <c r="F358" i="19"/>
  <c r="E358" i="19"/>
  <c r="J357" i="19"/>
  <c r="I357" i="19"/>
  <c r="H357" i="19"/>
  <c r="G357" i="19"/>
  <c r="F357" i="19"/>
  <c r="E357" i="19"/>
  <c r="J356" i="19"/>
  <c r="I356" i="19"/>
  <c r="H356" i="19"/>
  <c r="G356" i="19"/>
  <c r="F356" i="19"/>
  <c r="E356" i="19"/>
  <c r="J355" i="19"/>
  <c r="I355" i="19"/>
  <c r="H355" i="19"/>
  <c r="G355" i="19"/>
  <c r="F355" i="19"/>
  <c r="E355" i="19"/>
  <c r="J354" i="19"/>
  <c r="I354" i="19"/>
  <c r="H354" i="19"/>
  <c r="G354" i="19"/>
  <c r="F354" i="19"/>
  <c r="E354" i="19"/>
  <c r="J353" i="19"/>
  <c r="I353" i="19"/>
  <c r="H353" i="19"/>
  <c r="G353" i="19"/>
  <c r="F353" i="19"/>
  <c r="E353" i="19"/>
  <c r="J352" i="19"/>
  <c r="I352" i="19"/>
  <c r="H352" i="19"/>
  <c r="G352" i="19"/>
  <c r="F352" i="19"/>
  <c r="E352" i="19"/>
  <c r="J351" i="19"/>
  <c r="I351" i="19"/>
  <c r="H351" i="19"/>
  <c r="G351" i="19"/>
  <c r="F351" i="19"/>
  <c r="E351" i="19"/>
  <c r="J350" i="19"/>
  <c r="I350" i="19"/>
  <c r="H350" i="19"/>
  <c r="G350" i="19"/>
  <c r="F350" i="19"/>
  <c r="E350" i="19"/>
  <c r="J349" i="19"/>
  <c r="I349" i="19"/>
  <c r="H349" i="19"/>
  <c r="G349" i="19"/>
  <c r="F349" i="19"/>
  <c r="E349" i="19"/>
  <c r="J348" i="19"/>
  <c r="I348" i="19"/>
  <c r="H348" i="19"/>
  <c r="G348" i="19"/>
  <c r="F348" i="19"/>
  <c r="E348" i="19"/>
  <c r="J347" i="19"/>
  <c r="I347" i="19"/>
  <c r="H347" i="19"/>
  <c r="G347" i="19"/>
  <c r="F347" i="19"/>
  <c r="E347" i="19"/>
  <c r="J346" i="19"/>
  <c r="I346" i="19"/>
  <c r="H346" i="19"/>
  <c r="G346" i="19"/>
  <c r="F346" i="19"/>
  <c r="E346" i="19"/>
  <c r="J345" i="19"/>
  <c r="I345" i="19"/>
  <c r="H345" i="19"/>
  <c r="G345" i="19"/>
  <c r="F345" i="19"/>
  <c r="E345" i="19"/>
  <c r="J344" i="19"/>
  <c r="I344" i="19"/>
  <c r="H344" i="19"/>
  <c r="G344" i="19"/>
  <c r="F344" i="19"/>
  <c r="E344" i="19"/>
  <c r="J343" i="19"/>
  <c r="I343" i="19"/>
  <c r="H343" i="19"/>
  <c r="G343" i="19"/>
  <c r="F343" i="19"/>
  <c r="E343" i="19"/>
  <c r="J342" i="19"/>
  <c r="I342" i="19"/>
  <c r="H342" i="19"/>
  <c r="G342" i="19"/>
  <c r="F342" i="19"/>
  <c r="E342" i="19"/>
  <c r="J341" i="19"/>
  <c r="I341" i="19"/>
  <c r="H341" i="19"/>
  <c r="G341" i="19"/>
  <c r="F341" i="19"/>
  <c r="E341" i="19"/>
  <c r="J340" i="19"/>
  <c r="I340" i="19"/>
  <c r="H340" i="19"/>
  <c r="G340" i="19"/>
  <c r="F340" i="19"/>
  <c r="E340" i="19"/>
  <c r="J339" i="19"/>
  <c r="I339" i="19"/>
  <c r="H339" i="19"/>
  <c r="G339" i="19"/>
  <c r="F339" i="19"/>
  <c r="E339" i="19"/>
  <c r="J338" i="19"/>
  <c r="I338" i="19"/>
  <c r="H338" i="19"/>
  <c r="G338" i="19"/>
  <c r="F338" i="19"/>
  <c r="E338" i="19"/>
  <c r="J337" i="19"/>
  <c r="I337" i="19"/>
  <c r="H337" i="19"/>
  <c r="G337" i="19"/>
  <c r="F337" i="19"/>
  <c r="E337" i="19"/>
  <c r="J336" i="19"/>
  <c r="I336" i="19"/>
  <c r="H336" i="19"/>
  <c r="G336" i="19"/>
  <c r="F336" i="19"/>
  <c r="E336" i="19"/>
  <c r="J335" i="19"/>
  <c r="I335" i="19"/>
  <c r="H335" i="19"/>
  <c r="G335" i="19"/>
  <c r="F335" i="19"/>
  <c r="E335" i="19"/>
  <c r="J334" i="19"/>
  <c r="I334" i="19"/>
  <c r="H334" i="19"/>
  <c r="G334" i="19"/>
  <c r="F334" i="19"/>
  <c r="E334" i="19"/>
  <c r="J333" i="19"/>
  <c r="I333" i="19"/>
  <c r="H333" i="19"/>
  <c r="G333" i="19"/>
  <c r="F333" i="19"/>
  <c r="E333" i="19"/>
  <c r="J332" i="19"/>
  <c r="I332" i="19"/>
  <c r="H332" i="19"/>
  <c r="G332" i="19"/>
  <c r="F332" i="19"/>
  <c r="E332" i="19"/>
  <c r="J331" i="19"/>
  <c r="I331" i="19"/>
  <c r="H331" i="19"/>
  <c r="G331" i="19"/>
  <c r="F331" i="19"/>
  <c r="E331" i="19"/>
  <c r="J330" i="19"/>
  <c r="I330" i="19"/>
  <c r="H330" i="19"/>
  <c r="G330" i="19"/>
  <c r="F330" i="19"/>
  <c r="E330" i="19"/>
  <c r="J329" i="19"/>
  <c r="I329" i="19"/>
  <c r="H329" i="19"/>
  <c r="G329" i="19"/>
  <c r="F329" i="19"/>
  <c r="E329" i="19"/>
  <c r="J328" i="19"/>
  <c r="I328" i="19"/>
  <c r="H328" i="19"/>
  <c r="G328" i="19"/>
  <c r="F328" i="19"/>
  <c r="E328" i="19"/>
  <c r="J327" i="19"/>
  <c r="I327" i="19"/>
  <c r="H327" i="19"/>
  <c r="G327" i="19"/>
  <c r="F327" i="19"/>
  <c r="E327" i="19"/>
  <c r="J326" i="19"/>
  <c r="I326" i="19"/>
  <c r="H326" i="19"/>
  <c r="G326" i="19"/>
  <c r="F326" i="19"/>
  <c r="E326" i="19"/>
  <c r="J325" i="19"/>
  <c r="I325" i="19"/>
  <c r="H325" i="19"/>
  <c r="G325" i="19"/>
  <c r="F325" i="19"/>
  <c r="E325" i="19"/>
  <c r="J324" i="19"/>
  <c r="I324" i="19"/>
  <c r="H324" i="19"/>
  <c r="G324" i="19"/>
  <c r="F324" i="19"/>
  <c r="E324" i="19"/>
  <c r="J323" i="19"/>
  <c r="I323" i="19"/>
  <c r="H323" i="19"/>
  <c r="G323" i="19"/>
  <c r="F323" i="19"/>
  <c r="E323" i="19"/>
  <c r="J322" i="19"/>
  <c r="I322" i="19"/>
  <c r="H322" i="19"/>
  <c r="G322" i="19"/>
  <c r="F322" i="19"/>
  <c r="E322" i="19"/>
  <c r="J321" i="19"/>
  <c r="I321" i="19"/>
  <c r="H321" i="19"/>
  <c r="G321" i="19"/>
  <c r="F321" i="19"/>
  <c r="E321" i="19"/>
  <c r="J320" i="19"/>
  <c r="I320" i="19"/>
  <c r="H320" i="19"/>
  <c r="G320" i="19"/>
  <c r="F320" i="19"/>
  <c r="E320" i="19"/>
  <c r="J319" i="19"/>
  <c r="I319" i="19"/>
  <c r="H319" i="19"/>
  <c r="G319" i="19"/>
  <c r="F319" i="19"/>
  <c r="E319" i="19"/>
  <c r="J318" i="19"/>
  <c r="I318" i="19"/>
  <c r="H318" i="19"/>
  <c r="G318" i="19"/>
  <c r="F318" i="19"/>
  <c r="E318" i="19"/>
  <c r="J317" i="19"/>
  <c r="I317" i="19"/>
  <c r="H317" i="19"/>
  <c r="G317" i="19"/>
  <c r="F317" i="19"/>
  <c r="E317" i="19"/>
  <c r="J316" i="19"/>
  <c r="I316" i="19"/>
  <c r="H316" i="19"/>
  <c r="G316" i="19"/>
  <c r="F316" i="19"/>
  <c r="E316" i="19"/>
  <c r="J315" i="19"/>
  <c r="I315" i="19"/>
  <c r="H315" i="19"/>
  <c r="G315" i="19"/>
  <c r="F315" i="19"/>
  <c r="E315" i="19"/>
  <c r="J314" i="19"/>
  <c r="I314" i="19"/>
  <c r="H314" i="19"/>
  <c r="G314" i="19"/>
  <c r="F314" i="19"/>
  <c r="E314" i="19"/>
  <c r="J313" i="19"/>
  <c r="I313" i="19"/>
  <c r="H313" i="19"/>
  <c r="G313" i="19"/>
  <c r="F313" i="19"/>
  <c r="E313" i="19"/>
  <c r="J312" i="19"/>
  <c r="I312" i="19"/>
  <c r="H312" i="19"/>
  <c r="G312" i="19"/>
  <c r="F312" i="19"/>
  <c r="E312" i="19"/>
  <c r="J311" i="19"/>
  <c r="I311" i="19"/>
  <c r="H311" i="19"/>
  <c r="G311" i="19"/>
  <c r="F311" i="19"/>
  <c r="E311" i="19"/>
  <c r="J310" i="19"/>
  <c r="I310" i="19"/>
  <c r="H310" i="19"/>
  <c r="G310" i="19"/>
  <c r="F310" i="19"/>
  <c r="E310" i="19"/>
  <c r="J309" i="19"/>
  <c r="I309" i="19"/>
  <c r="H309" i="19"/>
  <c r="G309" i="19"/>
  <c r="F309" i="19"/>
  <c r="E309" i="19"/>
  <c r="J308" i="19"/>
  <c r="I308" i="19"/>
  <c r="H308" i="19"/>
  <c r="G308" i="19"/>
  <c r="F308" i="19"/>
  <c r="E308" i="19"/>
  <c r="J307" i="19"/>
  <c r="I307" i="19"/>
  <c r="H307" i="19"/>
  <c r="G307" i="19"/>
  <c r="F307" i="19"/>
  <c r="E307" i="19"/>
  <c r="J306" i="19"/>
  <c r="I306" i="19"/>
  <c r="H306" i="19"/>
  <c r="G306" i="19"/>
  <c r="F306" i="19"/>
  <c r="E306" i="19"/>
  <c r="J305" i="19"/>
  <c r="I305" i="19"/>
  <c r="H305" i="19"/>
  <c r="G305" i="19"/>
  <c r="F305" i="19"/>
  <c r="E305" i="19"/>
  <c r="J304" i="19"/>
  <c r="I304" i="19"/>
  <c r="H304" i="19"/>
  <c r="G304" i="19"/>
  <c r="F304" i="19"/>
  <c r="E304" i="19"/>
  <c r="J303" i="19"/>
  <c r="I303" i="19"/>
  <c r="H303" i="19"/>
  <c r="G303" i="19"/>
  <c r="F303" i="19"/>
  <c r="E303" i="19"/>
  <c r="J302" i="19"/>
  <c r="I302" i="19"/>
  <c r="H302" i="19"/>
  <c r="G302" i="19"/>
  <c r="F302" i="19"/>
  <c r="E302" i="19"/>
  <c r="J301" i="19"/>
  <c r="I301" i="19"/>
  <c r="H301" i="19"/>
  <c r="G301" i="19"/>
  <c r="F301" i="19"/>
  <c r="E301" i="19"/>
  <c r="J300" i="19"/>
  <c r="I300" i="19"/>
  <c r="H300" i="19"/>
  <c r="G300" i="19"/>
  <c r="F300" i="19"/>
  <c r="E300" i="19"/>
  <c r="J299" i="19"/>
  <c r="I299" i="19"/>
  <c r="H299" i="19"/>
  <c r="G299" i="19"/>
  <c r="F299" i="19"/>
  <c r="E299" i="19"/>
  <c r="J298" i="19"/>
  <c r="I298" i="19"/>
  <c r="H298" i="19"/>
  <c r="G298" i="19"/>
  <c r="F298" i="19"/>
  <c r="E298" i="19"/>
  <c r="J297" i="19"/>
  <c r="I297" i="19"/>
  <c r="H297" i="19"/>
  <c r="G297" i="19"/>
  <c r="F297" i="19"/>
  <c r="E297" i="19"/>
  <c r="J296" i="19"/>
  <c r="I296" i="19"/>
  <c r="H296" i="19"/>
  <c r="G296" i="19"/>
  <c r="F296" i="19"/>
  <c r="E296" i="19"/>
  <c r="J295" i="19"/>
  <c r="I295" i="19"/>
  <c r="H295" i="19"/>
  <c r="G295" i="19"/>
  <c r="F295" i="19"/>
  <c r="E295" i="19"/>
  <c r="J294" i="19"/>
  <c r="I294" i="19"/>
  <c r="H294" i="19"/>
  <c r="G294" i="19"/>
  <c r="F294" i="19"/>
  <c r="E294" i="19"/>
  <c r="J293" i="19"/>
  <c r="I293" i="19"/>
  <c r="H293" i="19"/>
  <c r="G293" i="19"/>
  <c r="F293" i="19"/>
  <c r="E293" i="19"/>
  <c r="J292" i="19"/>
  <c r="I292" i="19"/>
  <c r="H292" i="19"/>
  <c r="G292" i="19"/>
  <c r="F292" i="19"/>
  <c r="E292" i="19"/>
  <c r="J291" i="19"/>
  <c r="I291" i="19"/>
  <c r="H291" i="19"/>
  <c r="G291" i="19"/>
  <c r="F291" i="19"/>
  <c r="E291" i="19"/>
  <c r="J290" i="19"/>
  <c r="I290" i="19"/>
  <c r="H290" i="19"/>
  <c r="G290" i="19"/>
  <c r="F290" i="19"/>
  <c r="E290" i="19"/>
  <c r="J289" i="19"/>
  <c r="I289" i="19"/>
  <c r="H289" i="19"/>
  <c r="G289" i="19"/>
  <c r="F289" i="19"/>
  <c r="E289" i="19"/>
  <c r="J288" i="19"/>
  <c r="I288" i="19"/>
  <c r="H288" i="19"/>
  <c r="G288" i="19"/>
  <c r="F288" i="19"/>
  <c r="E288" i="19"/>
  <c r="J287" i="19"/>
  <c r="I287" i="19"/>
  <c r="H287" i="19"/>
  <c r="G287" i="19"/>
  <c r="F287" i="19"/>
  <c r="E287" i="19"/>
  <c r="J286" i="19"/>
  <c r="I286" i="19"/>
  <c r="H286" i="19"/>
  <c r="G286" i="19"/>
  <c r="F286" i="19"/>
  <c r="E286" i="19"/>
  <c r="J285" i="19"/>
  <c r="I285" i="19"/>
  <c r="H285" i="19"/>
  <c r="G285" i="19"/>
  <c r="F285" i="19"/>
  <c r="E285" i="19"/>
  <c r="J284" i="19"/>
  <c r="I284" i="19"/>
  <c r="H284" i="19"/>
  <c r="G284" i="19"/>
  <c r="F284" i="19"/>
  <c r="E284" i="19"/>
  <c r="J283" i="19"/>
  <c r="I283" i="19"/>
  <c r="H283" i="19"/>
  <c r="G283" i="19"/>
  <c r="F283" i="19"/>
  <c r="E283" i="19"/>
  <c r="J282" i="19"/>
  <c r="I282" i="19"/>
  <c r="H282" i="19"/>
  <c r="G282" i="19"/>
  <c r="F282" i="19"/>
  <c r="E282" i="19"/>
  <c r="J281" i="19"/>
  <c r="I281" i="19"/>
  <c r="H281" i="19"/>
  <c r="G281" i="19"/>
  <c r="F281" i="19"/>
  <c r="E281" i="19"/>
  <c r="J280" i="19"/>
  <c r="I280" i="19"/>
  <c r="H280" i="19"/>
  <c r="G280" i="19"/>
  <c r="F280" i="19"/>
  <c r="E280" i="19"/>
  <c r="J279" i="19"/>
  <c r="I279" i="19"/>
  <c r="H279" i="19"/>
  <c r="G279" i="19"/>
  <c r="F279" i="19"/>
  <c r="E279" i="19"/>
  <c r="J278" i="19"/>
  <c r="I278" i="19"/>
  <c r="H278" i="19"/>
  <c r="G278" i="19"/>
  <c r="F278" i="19"/>
  <c r="E278" i="19"/>
  <c r="J277" i="19"/>
  <c r="I277" i="19"/>
  <c r="H277" i="19"/>
  <c r="G277" i="19"/>
  <c r="F277" i="19"/>
  <c r="E277" i="19"/>
  <c r="J276" i="19"/>
  <c r="I276" i="19"/>
  <c r="H276" i="19"/>
  <c r="G276" i="19"/>
  <c r="F276" i="19"/>
  <c r="E276" i="19"/>
  <c r="J275" i="19"/>
  <c r="I275" i="19"/>
  <c r="H275" i="19"/>
  <c r="G275" i="19"/>
  <c r="F275" i="19"/>
  <c r="E275" i="19"/>
  <c r="J274" i="19"/>
  <c r="I274" i="19"/>
  <c r="H274" i="19"/>
  <c r="G274" i="19"/>
  <c r="F274" i="19"/>
  <c r="E274" i="19"/>
  <c r="J273" i="19"/>
  <c r="I273" i="19"/>
  <c r="H273" i="19"/>
  <c r="G273" i="19"/>
  <c r="F273" i="19"/>
  <c r="E273" i="19"/>
  <c r="J272" i="19"/>
  <c r="I272" i="19"/>
  <c r="H272" i="19"/>
  <c r="G272" i="19"/>
  <c r="F272" i="19"/>
  <c r="E272" i="19"/>
  <c r="J271" i="19"/>
  <c r="I271" i="19"/>
  <c r="H271" i="19"/>
  <c r="G271" i="19"/>
  <c r="F271" i="19"/>
  <c r="E271" i="19"/>
  <c r="J270" i="19"/>
  <c r="I270" i="19"/>
  <c r="H270" i="19"/>
  <c r="G270" i="19"/>
  <c r="F270" i="19"/>
  <c r="E270" i="19"/>
  <c r="J269" i="19"/>
  <c r="I269" i="19"/>
  <c r="H269" i="19"/>
  <c r="G269" i="19"/>
  <c r="F269" i="19"/>
  <c r="E269" i="19"/>
  <c r="J268" i="19"/>
  <c r="I268" i="19"/>
  <c r="H268" i="19"/>
  <c r="G268" i="19"/>
  <c r="F268" i="19"/>
  <c r="E268" i="19"/>
  <c r="J267" i="19"/>
  <c r="I267" i="19"/>
  <c r="H267" i="19"/>
  <c r="G267" i="19"/>
  <c r="F267" i="19"/>
  <c r="E267" i="19"/>
  <c r="J266" i="19"/>
  <c r="I266" i="19"/>
  <c r="H266" i="19"/>
  <c r="G266" i="19"/>
  <c r="F266" i="19"/>
  <c r="E266" i="19"/>
  <c r="J265" i="19"/>
  <c r="I265" i="19"/>
  <c r="H265" i="19"/>
  <c r="G265" i="19"/>
  <c r="F265" i="19"/>
  <c r="E265" i="19"/>
  <c r="J264" i="19"/>
  <c r="I264" i="19"/>
  <c r="H264" i="19"/>
  <c r="G264" i="19"/>
  <c r="F264" i="19"/>
  <c r="E264" i="19"/>
  <c r="J263" i="19"/>
  <c r="I263" i="19"/>
  <c r="H263" i="19"/>
  <c r="G263" i="19"/>
  <c r="F263" i="19"/>
  <c r="E263" i="19"/>
  <c r="J262" i="19"/>
  <c r="I262" i="19"/>
  <c r="H262" i="19"/>
  <c r="G262" i="19"/>
  <c r="F262" i="19"/>
  <c r="E262" i="19"/>
  <c r="J261" i="19"/>
  <c r="I261" i="19"/>
  <c r="H261" i="19"/>
  <c r="G261" i="19"/>
  <c r="F261" i="19"/>
  <c r="E261" i="19"/>
  <c r="J260" i="19"/>
  <c r="I260" i="19"/>
  <c r="H260" i="19"/>
  <c r="G260" i="19"/>
  <c r="F260" i="19"/>
  <c r="E260" i="19"/>
  <c r="J259" i="19"/>
  <c r="I259" i="19"/>
  <c r="H259" i="19"/>
  <c r="G259" i="19"/>
  <c r="F259" i="19"/>
  <c r="E259" i="19"/>
  <c r="J258" i="19"/>
  <c r="I258" i="19"/>
  <c r="H258" i="19"/>
  <c r="G258" i="19"/>
  <c r="F258" i="19"/>
  <c r="E258" i="19"/>
  <c r="J257" i="19"/>
  <c r="I257" i="19"/>
  <c r="H257" i="19"/>
  <c r="G257" i="19"/>
  <c r="F257" i="19"/>
  <c r="E257" i="19"/>
  <c r="J256" i="19"/>
  <c r="I256" i="19"/>
  <c r="H256" i="19"/>
  <c r="G256" i="19"/>
  <c r="F256" i="19"/>
  <c r="E256" i="19"/>
  <c r="J255" i="19"/>
  <c r="I255" i="19"/>
  <c r="H255" i="19"/>
  <c r="G255" i="19"/>
  <c r="F255" i="19"/>
  <c r="E255" i="19"/>
  <c r="J254" i="19"/>
  <c r="I254" i="19"/>
  <c r="H254" i="19"/>
  <c r="G254" i="19"/>
  <c r="F254" i="19"/>
  <c r="E254" i="19"/>
  <c r="J253" i="19"/>
  <c r="I253" i="19"/>
  <c r="H253" i="19"/>
  <c r="G253" i="19"/>
  <c r="F253" i="19"/>
  <c r="E253" i="19"/>
  <c r="J252" i="19"/>
  <c r="I252" i="19"/>
  <c r="H252" i="19"/>
  <c r="G252" i="19"/>
  <c r="F252" i="19"/>
  <c r="E252" i="19"/>
  <c r="J251" i="19"/>
  <c r="I251" i="19"/>
  <c r="H251" i="19"/>
  <c r="G251" i="19"/>
  <c r="F251" i="19"/>
  <c r="E251" i="19"/>
  <c r="J250" i="19"/>
  <c r="I250" i="19"/>
  <c r="H250" i="19"/>
  <c r="G250" i="19"/>
  <c r="F250" i="19"/>
  <c r="E250" i="19"/>
  <c r="J249" i="19"/>
  <c r="I249" i="19"/>
  <c r="H249" i="19"/>
  <c r="G249" i="19"/>
  <c r="F249" i="19"/>
  <c r="E249" i="19"/>
  <c r="J248" i="19"/>
  <c r="I248" i="19"/>
  <c r="H248" i="19"/>
  <c r="G248" i="19"/>
  <c r="F248" i="19"/>
  <c r="E248" i="19"/>
  <c r="J247" i="19"/>
  <c r="I247" i="19"/>
  <c r="H247" i="19"/>
  <c r="G247" i="19"/>
  <c r="F247" i="19"/>
  <c r="E247" i="19"/>
  <c r="J246" i="19"/>
  <c r="I246" i="19"/>
  <c r="H246" i="19"/>
  <c r="G246" i="19"/>
  <c r="F246" i="19"/>
  <c r="E246" i="19"/>
  <c r="J245" i="19"/>
  <c r="I245" i="19"/>
  <c r="H245" i="19"/>
  <c r="G245" i="19"/>
  <c r="F245" i="19"/>
  <c r="E245" i="19"/>
  <c r="J244" i="19"/>
  <c r="I244" i="19"/>
  <c r="H244" i="19"/>
  <c r="G244" i="19"/>
  <c r="F244" i="19"/>
  <c r="E244" i="19"/>
  <c r="J243" i="19"/>
  <c r="I243" i="19"/>
  <c r="H243" i="19"/>
  <c r="G243" i="19"/>
  <c r="F243" i="19"/>
  <c r="E243" i="19"/>
  <c r="J242" i="19"/>
  <c r="I242" i="19"/>
  <c r="H242" i="19"/>
  <c r="G242" i="19"/>
  <c r="F242" i="19"/>
  <c r="E242" i="19"/>
  <c r="J241" i="19"/>
  <c r="I241" i="19"/>
  <c r="H241" i="19"/>
  <c r="G241" i="19"/>
  <c r="F241" i="19"/>
  <c r="E241" i="19"/>
  <c r="J240" i="19"/>
  <c r="I240" i="19"/>
  <c r="H240" i="19"/>
  <c r="G240" i="19"/>
  <c r="F240" i="19"/>
  <c r="E240" i="19"/>
  <c r="J239" i="19"/>
  <c r="I239" i="19"/>
  <c r="H239" i="19"/>
  <c r="G239" i="19"/>
  <c r="F239" i="19"/>
  <c r="E239" i="19"/>
  <c r="J238" i="19"/>
  <c r="I238" i="19"/>
  <c r="H238" i="19"/>
  <c r="G238" i="19"/>
  <c r="F238" i="19"/>
  <c r="E238" i="19"/>
  <c r="J237" i="19"/>
  <c r="I237" i="19"/>
  <c r="H237" i="19"/>
  <c r="G237" i="19"/>
  <c r="F237" i="19"/>
  <c r="E237" i="19"/>
  <c r="J236" i="19"/>
  <c r="I236" i="19"/>
  <c r="H236" i="19"/>
  <c r="G236" i="19"/>
  <c r="F236" i="19"/>
  <c r="E236" i="19"/>
  <c r="J235" i="19"/>
  <c r="I235" i="19"/>
  <c r="H235" i="19"/>
  <c r="G235" i="19"/>
  <c r="F235" i="19"/>
  <c r="E235" i="19"/>
  <c r="J234" i="19"/>
  <c r="I234" i="19"/>
  <c r="H234" i="19"/>
  <c r="G234" i="19"/>
  <c r="F234" i="19"/>
  <c r="E234" i="19"/>
  <c r="J233" i="19"/>
  <c r="I233" i="19"/>
  <c r="H233" i="19"/>
  <c r="G233" i="19"/>
  <c r="F233" i="19"/>
  <c r="E233" i="19"/>
  <c r="J232" i="19"/>
  <c r="I232" i="19"/>
  <c r="H232" i="19"/>
  <c r="G232" i="19"/>
  <c r="F232" i="19"/>
  <c r="E232" i="19"/>
  <c r="J231" i="19"/>
  <c r="I231" i="19"/>
  <c r="H231" i="19"/>
  <c r="G231" i="19"/>
  <c r="F231" i="19"/>
  <c r="E231" i="19"/>
  <c r="J230" i="19"/>
  <c r="I230" i="19"/>
  <c r="H230" i="19"/>
  <c r="G230" i="19"/>
  <c r="F230" i="19"/>
  <c r="E230" i="19"/>
  <c r="J229" i="19"/>
  <c r="I229" i="19"/>
  <c r="H229" i="19"/>
  <c r="G229" i="19"/>
  <c r="F229" i="19"/>
  <c r="E229" i="19"/>
  <c r="J228" i="19"/>
  <c r="I228" i="19"/>
  <c r="H228" i="19"/>
  <c r="G228" i="19"/>
  <c r="F228" i="19"/>
  <c r="E228" i="19"/>
  <c r="J227" i="19"/>
  <c r="I227" i="19"/>
  <c r="H227" i="19"/>
  <c r="G227" i="19"/>
  <c r="F227" i="19"/>
  <c r="E227" i="19"/>
  <c r="J226" i="19"/>
  <c r="I226" i="19"/>
  <c r="H226" i="19"/>
  <c r="G226" i="19"/>
  <c r="F226" i="19"/>
  <c r="E226" i="19"/>
  <c r="J225" i="19"/>
  <c r="I225" i="19"/>
  <c r="H225" i="19"/>
  <c r="G225" i="19"/>
  <c r="F225" i="19"/>
  <c r="E225" i="19"/>
  <c r="J224" i="19"/>
  <c r="I224" i="19"/>
  <c r="H224" i="19"/>
  <c r="G224" i="19"/>
  <c r="F224" i="19"/>
  <c r="E224" i="19"/>
  <c r="J223" i="19"/>
  <c r="I223" i="19"/>
  <c r="H223" i="19"/>
  <c r="G223" i="19"/>
  <c r="F223" i="19"/>
  <c r="E223" i="19"/>
  <c r="J222" i="19"/>
  <c r="I222" i="19"/>
  <c r="H222" i="19"/>
  <c r="G222" i="19"/>
  <c r="F222" i="19"/>
  <c r="E222" i="19"/>
  <c r="J221" i="19"/>
  <c r="I221" i="19"/>
  <c r="H221" i="19"/>
  <c r="G221" i="19"/>
  <c r="F221" i="19"/>
  <c r="E221" i="19"/>
  <c r="J220" i="19"/>
  <c r="I220" i="19"/>
  <c r="H220" i="19"/>
  <c r="G220" i="19"/>
  <c r="F220" i="19"/>
  <c r="E220" i="19"/>
  <c r="J219" i="19"/>
  <c r="I219" i="19"/>
  <c r="H219" i="19"/>
  <c r="G219" i="19"/>
  <c r="F219" i="19"/>
  <c r="E219" i="19"/>
  <c r="J218" i="19"/>
  <c r="I218" i="19"/>
  <c r="H218" i="19"/>
  <c r="G218" i="19"/>
  <c r="F218" i="19"/>
  <c r="E218" i="19"/>
  <c r="J217" i="19"/>
  <c r="I217" i="19"/>
  <c r="H217" i="19"/>
  <c r="G217" i="19"/>
  <c r="F217" i="19"/>
  <c r="E217" i="19"/>
  <c r="J216" i="19"/>
  <c r="I216" i="19"/>
  <c r="H216" i="19"/>
  <c r="G216" i="19"/>
  <c r="F216" i="19"/>
  <c r="E216" i="19"/>
  <c r="J215" i="19"/>
  <c r="I215" i="19"/>
  <c r="H215" i="19"/>
  <c r="G215" i="19"/>
  <c r="F215" i="19"/>
  <c r="E215" i="19"/>
  <c r="J214" i="19"/>
  <c r="I214" i="19"/>
  <c r="H214" i="19"/>
  <c r="G214" i="19"/>
  <c r="F214" i="19"/>
  <c r="E214" i="19"/>
  <c r="J213" i="19"/>
  <c r="I213" i="19"/>
  <c r="H213" i="19"/>
  <c r="G213" i="19"/>
  <c r="F213" i="19"/>
  <c r="E213" i="19"/>
  <c r="J212" i="19"/>
  <c r="I212" i="19"/>
  <c r="H212" i="19"/>
  <c r="G212" i="19"/>
  <c r="F212" i="19"/>
  <c r="E212" i="19"/>
  <c r="J211" i="19"/>
  <c r="I211" i="19"/>
  <c r="H211" i="19"/>
  <c r="G211" i="19"/>
  <c r="F211" i="19"/>
  <c r="E211" i="19"/>
  <c r="J210" i="19"/>
  <c r="I210" i="19"/>
  <c r="H210" i="19"/>
  <c r="G210" i="19"/>
  <c r="F210" i="19"/>
  <c r="E210" i="19"/>
  <c r="J209" i="19"/>
  <c r="I209" i="19"/>
  <c r="H209" i="19"/>
  <c r="G209" i="19"/>
  <c r="F209" i="19"/>
  <c r="E209" i="19"/>
  <c r="J208" i="19"/>
  <c r="I208" i="19"/>
  <c r="H208" i="19"/>
  <c r="G208" i="19"/>
  <c r="F208" i="19"/>
  <c r="E208" i="19"/>
  <c r="J207" i="19"/>
  <c r="I207" i="19"/>
  <c r="H207" i="19"/>
  <c r="G207" i="19"/>
  <c r="F207" i="19"/>
  <c r="E207" i="19"/>
  <c r="J206" i="19"/>
  <c r="I206" i="19"/>
  <c r="H206" i="19"/>
  <c r="G206" i="19"/>
  <c r="F206" i="19"/>
  <c r="E206" i="19"/>
  <c r="J205" i="19"/>
  <c r="I205" i="19"/>
  <c r="H205" i="19"/>
  <c r="G205" i="19"/>
  <c r="F205" i="19"/>
  <c r="E205" i="19"/>
  <c r="J204" i="19"/>
  <c r="I204" i="19"/>
  <c r="H204" i="19"/>
  <c r="G204" i="19"/>
  <c r="F204" i="19"/>
  <c r="E204" i="19"/>
  <c r="J203" i="19"/>
  <c r="I203" i="19"/>
  <c r="H203" i="19"/>
  <c r="G203" i="19"/>
  <c r="F203" i="19"/>
  <c r="E203" i="19"/>
  <c r="J202" i="19"/>
  <c r="I202" i="19"/>
  <c r="H202" i="19"/>
  <c r="G202" i="19"/>
  <c r="F202" i="19"/>
  <c r="E202" i="19"/>
  <c r="J201" i="19"/>
  <c r="I201" i="19"/>
  <c r="H201" i="19"/>
  <c r="G201" i="19"/>
  <c r="F201" i="19"/>
  <c r="E201" i="19"/>
  <c r="J200" i="19"/>
  <c r="I200" i="19"/>
  <c r="H200" i="19"/>
  <c r="G200" i="19"/>
  <c r="F200" i="19"/>
  <c r="E200" i="19"/>
  <c r="J199" i="19"/>
  <c r="I199" i="19"/>
  <c r="H199" i="19"/>
  <c r="G199" i="19"/>
  <c r="F199" i="19"/>
  <c r="E199" i="19"/>
  <c r="J198" i="19"/>
  <c r="I198" i="19"/>
  <c r="H198" i="19"/>
  <c r="G198" i="19"/>
  <c r="F198" i="19"/>
  <c r="E198" i="19"/>
  <c r="J197" i="19"/>
  <c r="I197" i="19"/>
  <c r="H197" i="19"/>
  <c r="G197" i="19"/>
  <c r="F197" i="19"/>
  <c r="E197" i="19"/>
  <c r="J196" i="19"/>
  <c r="I196" i="19"/>
  <c r="H196" i="19"/>
  <c r="G196" i="19"/>
  <c r="F196" i="19"/>
  <c r="E196" i="19"/>
  <c r="J195" i="19"/>
  <c r="I195" i="19"/>
  <c r="H195" i="19"/>
  <c r="G195" i="19"/>
  <c r="F195" i="19"/>
  <c r="E195" i="19"/>
  <c r="J194" i="19"/>
  <c r="I194" i="19"/>
  <c r="H194" i="19"/>
  <c r="G194" i="19"/>
  <c r="F194" i="19"/>
  <c r="E194" i="19"/>
  <c r="J193" i="19"/>
  <c r="I193" i="19"/>
  <c r="H193" i="19"/>
  <c r="G193" i="19"/>
  <c r="F193" i="19"/>
  <c r="E193" i="19"/>
  <c r="J192" i="19"/>
  <c r="I192" i="19"/>
  <c r="H192" i="19"/>
  <c r="G192" i="19"/>
  <c r="F192" i="19"/>
  <c r="E192" i="19"/>
  <c r="J191" i="19"/>
  <c r="I191" i="19"/>
  <c r="H191" i="19"/>
  <c r="G191" i="19"/>
  <c r="F191" i="19"/>
  <c r="E191" i="19"/>
  <c r="J190" i="19"/>
  <c r="I190" i="19"/>
  <c r="H190" i="19"/>
  <c r="G190" i="19"/>
  <c r="F190" i="19"/>
  <c r="E190" i="19"/>
  <c r="J189" i="19"/>
  <c r="I189" i="19"/>
  <c r="H189" i="19"/>
  <c r="G189" i="19"/>
  <c r="F189" i="19"/>
  <c r="E189" i="19"/>
  <c r="J188" i="19"/>
  <c r="I188" i="19"/>
  <c r="H188" i="19"/>
  <c r="G188" i="19"/>
  <c r="F188" i="19"/>
  <c r="E188" i="19"/>
  <c r="J187" i="19"/>
  <c r="I187" i="19"/>
  <c r="H187" i="19"/>
  <c r="G187" i="19"/>
  <c r="F187" i="19"/>
  <c r="E187" i="19"/>
  <c r="J186" i="19"/>
  <c r="I186" i="19"/>
  <c r="H186" i="19"/>
  <c r="G186" i="19"/>
  <c r="F186" i="19"/>
  <c r="E186" i="19"/>
  <c r="J185" i="19"/>
  <c r="I185" i="19"/>
  <c r="H185" i="19"/>
  <c r="G185" i="19"/>
  <c r="F185" i="19"/>
  <c r="E185" i="19"/>
  <c r="J184" i="19"/>
  <c r="I184" i="19"/>
  <c r="H184" i="19"/>
  <c r="G184" i="19"/>
  <c r="F184" i="19"/>
  <c r="E184" i="19"/>
  <c r="J183" i="19"/>
  <c r="I183" i="19"/>
  <c r="H183" i="19"/>
  <c r="G183" i="19"/>
  <c r="F183" i="19"/>
  <c r="E183" i="19"/>
  <c r="J182" i="19"/>
  <c r="I182" i="19"/>
  <c r="H182" i="19"/>
  <c r="G182" i="19"/>
  <c r="F182" i="19"/>
  <c r="E182" i="19"/>
  <c r="J181" i="19"/>
  <c r="I181" i="19"/>
  <c r="H181" i="19"/>
  <c r="G181" i="19"/>
  <c r="F181" i="19"/>
  <c r="E181" i="19"/>
  <c r="J180" i="19"/>
  <c r="I180" i="19"/>
  <c r="H180" i="19"/>
  <c r="G180" i="19"/>
  <c r="F180" i="19"/>
  <c r="E180" i="19"/>
  <c r="J179" i="19"/>
  <c r="I179" i="19"/>
  <c r="H179" i="19"/>
  <c r="G179" i="19"/>
  <c r="F179" i="19"/>
  <c r="E179" i="19"/>
  <c r="J178" i="19"/>
  <c r="I178" i="19"/>
  <c r="H178" i="19"/>
  <c r="G178" i="19"/>
  <c r="F178" i="19"/>
  <c r="E178" i="19"/>
  <c r="J177" i="19"/>
  <c r="I177" i="19"/>
  <c r="H177" i="19"/>
  <c r="G177" i="19"/>
  <c r="F177" i="19"/>
  <c r="E177" i="19"/>
  <c r="J176" i="19"/>
  <c r="I176" i="19"/>
  <c r="H176" i="19"/>
  <c r="G176" i="19"/>
  <c r="F176" i="19"/>
  <c r="E176" i="19"/>
  <c r="J175" i="19"/>
  <c r="I175" i="19"/>
  <c r="H175" i="19"/>
  <c r="G175" i="19"/>
  <c r="F175" i="19"/>
  <c r="E175" i="19"/>
  <c r="J174" i="19"/>
  <c r="I174" i="19"/>
  <c r="H174" i="19"/>
  <c r="G174" i="19"/>
  <c r="F174" i="19"/>
  <c r="E174" i="19"/>
  <c r="J173" i="19"/>
  <c r="I173" i="19"/>
  <c r="H173" i="19"/>
  <c r="G173" i="19"/>
  <c r="F173" i="19"/>
  <c r="E173" i="19"/>
  <c r="J172" i="19"/>
  <c r="I172" i="19"/>
  <c r="H172" i="19"/>
  <c r="G172" i="19"/>
  <c r="F172" i="19"/>
  <c r="E172" i="19"/>
  <c r="J171" i="19"/>
  <c r="I171" i="19"/>
  <c r="H171" i="19"/>
  <c r="G171" i="19"/>
  <c r="F171" i="19"/>
  <c r="E171" i="19"/>
  <c r="J170" i="19"/>
  <c r="I170" i="19"/>
  <c r="H170" i="19"/>
  <c r="G170" i="19"/>
  <c r="F170" i="19"/>
  <c r="E170" i="19"/>
  <c r="J169" i="19"/>
  <c r="I169" i="19"/>
  <c r="H169" i="19"/>
  <c r="G169" i="19"/>
  <c r="F169" i="19"/>
  <c r="E169" i="19"/>
  <c r="J168" i="19"/>
  <c r="I168" i="19"/>
  <c r="H168" i="19"/>
  <c r="G168" i="19"/>
  <c r="F168" i="19"/>
  <c r="E168" i="19"/>
  <c r="J167" i="19"/>
  <c r="I167" i="19"/>
  <c r="H167" i="19"/>
  <c r="G167" i="19"/>
  <c r="F167" i="19"/>
  <c r="E167" i="19"/>
  <c r="J166" i="19"/>
  <c r="I166" i="19"/>
  <c r="H166" i="19"/>
  <c r="G166" i="19"/>
  <c r="F166" i="19"/>
  <c r="E166" i="19"/>
  <c r="J165" i="19"/>
  <c r="I165" i="19"/>
  <c r="H165" i="19"/>
  <c r="G165" i="19"/>
  <c r="F165" i="19"/>
  <c r="E165" i="19"/>
  <c r="J164" i="19"/>
  <c r="I164" i="19"/>
  <c r="H164" i="19"/>
  <c r="G164" i="19"/>
  <c r="F164" i="19"/>
  <c r="E164" i="19"/>
  <c r="J163" i="19"/>
  <c r="I163" i="19"/>
  <c r="H163" i="19"/>
  <c r="G163" i="19"/>
  <c r="F163" i="19"/>
  <c r="E163" i="19"/>
  <c r="J162" i="19"/>
  <c r="I162" i="19"/>
  <c r="H162" i="19"/>
  <c r="G162" i="19"/>
  <c r="F162" i="19"/>
  <c r="E162" i="19"/>
  <c r="J161" i="19"/>
  <c r="I161" i="19"/>
  <c r="H161" i="19"/>
  <c r="G161" i="19"/>
  <c r="F161" i="19"/>
  <c r="E161" i="19"/>
  <c r="J160" i="19"/>
  <c r="I160" i="19"/>
  <c r="H160" i="19"/>
  <c r="G160" i="19"/>
  <c r="F160" i="19"/>
  <c r="E160" i="19"/>
  <c r="J159" i="19"/>
  <c r="I159" i="19"/>
  <c r="H159" i="19"/>
  <c r="G159" i="19"/>
  <c r="F159" i="19"/>
  <c r="E159" i="19"/>
  <c r="J158" i="19"/>
  <c r="I158" i="19"/>
  <c r="H158" i="19"/>
  <c r="G158" i="19"/>
  <c r="F158" i="19"/>
  <c r="E158" i="19"/>
  <c r="J157" i="19"/>
  <c r="I157" i="19"/>
  <c r="H157" i="19"/>
  <c r="G157" i="19"/>
  <c r="F157" i="19"/>
  <c r="E157" i="19"/>
  <c r="J156" i="19"/>
  <c r="I156" i="19"/>
  <c r="H156" i="19"/>
  <c r="G156" i="19"/>
  <c r="F156" i="19"/>
  <c r="E156" i="19"/>
  <c r="J155" i="19"/>
  <c r="I155" i="19"/>
  <c r="H155" i="19"/>
  <c r="G155" i="19"/>
  <c r="F155" i="19"/>
  <c r="E155" i="19"/>
  <c r="J154" i="19"/>
  <c r="I154" i="19"/>
  <c r="H154" i="19"/>
  <c r="G154" i="19"/>
  <c r="F154" i="19"/>
  <c r="E154" i="19"/>
  <c r="J153" i="19"/>
  <c r="I153" i="19"/>
  <c r="H153" i="19"/>
  <c r="G153" i="19"/>
  <c r="F153" i="19"/>
  <c r="E153" i="19"/>
  <c r="J152" i="19"/>
  <c r="I152" i="19"/>
  <c r="H152" i="19"/>
  <c r="G152" i="19"/>
  <c r="F152" i="19"/>
  <c r="E152" i="19"/>
  <c r="J151" i="19"/>
  <c r="I151" i="19"/>
  <c r="H151" i="19"/>
  <c r="G151" i="19"/>
  <c r="F151" i="19"/>
  <c r="E151" i="19"/>
  <c r="J150" i="19"/>
  <c r="I150" i="19"/>
  <c r="H150" i="19"/>
  <c r="G150" i="19"/>
  <c r="F150" i="19"/>
  <c r="E150" i="19"/>
  <c r="J149" i="19"/>
  <c r="I149" i="19"/>
  <c r="H149" i="19"/>
  <c r="G149" i="19"/>
  <c r="F149" i="19"/>
  <c r="E149" i="19"/>
  <c r="J148" i="19"/>
  <c r="I148" i="19"/>
  <c r="H148" i="19"/>
  <c r="G148" i="19"/>
  <c r="F148" i="19"/>
  <c r="E148" i="19"/>
  <c r="J147" i="19"/>
  <c r="I147" i="19"/>
  <c r="H147" i="19"/>
  <c r="G147" i="19"/>
  <c r="F147" i="19"/>
  <c r="E147" i="19"/>
  <c r="J146" i="19"/>
  <c r="I146" i="19"/>
  <c r="H146" i="19"/>
  <c r="G146" i="19"/>
  <c r="F146" i="19"/>
  <c r="E146" i="19"/>
  <c r="J145" i="19"/>
  <c r="I145" i="19"/>
  <c r="H145" i="19"/>
  <c r="G145" i="19"/>
  <c r="F145" i="19"/>
  <c r="E145" i="19"/>
  <c r="J144" i="19"/>
  <c r="I144" i="19"/>
  <c r="H144" i="19"/>
  <c r="G144" i="19"/>
  <c r="F144" i="19"/>
  <c r="E144" i="19"/>
  <c r="J143" i="19"/>
  <c r="I143" i="19"/>
  <c r="H143" i="19"/>
  <c r="G143" i="19"/>
  <c r="F143" i="19"/>
  <c r="E143" i="19"/>
  <c r="J142" i="19"/>
  <c r="I142" i="19"/>
  <c r="H142" i="19"/>
  <c r="G142" i="19"/>
  <c r="F142" i="19"/>
  <c r="E142" i="19"/>
  <c r="J141" i="19"/>
  <c r="I141" i="19"/>
  <c r="H141" i="19"/>
  <c r="G141" i="19"/>
  <c r="F141" i="19"/>
  <c r="E141" i="19"/>
  <c r="J140" i="19"/>
  <c r="I140" i="19"/>
  <c r="H140" i="19"/>
  <c r="G140" i="19"/>
  <c r="F140" i="19"/>
  <c r="E140" i="19"/>
  <c r="J139" i="19"/>
  <c r="I139" i="19"/>
  <c r="H139" i="19"/>
  <c r="G139" i="19"/>
  <c r="F139" i="19"/>
  <c r="E139" i="19"/>
  <c r="J138" i="19"/>
  <c r="I138" i="19"/>
  <c r="H138" i="19"/>
  <c r="G138" i="19"/>
  <c r="F138" i="19"/>
  <c r="E138" i="19"/>
  <c r="J137" i="19"/>
  <c r="I137" i="19"/>
  <c r="H137" i="19"/>
  <c r="G137" i="19"/>
  <c r="F137" i="19"/>
  <c r="E137" i="19"/>
  <c r="J136" i="19"/>
  <c r="I136" i="19"/>
  <c r="H136" i="19"/>
  <c r="G136" i="19"/>
  <c r="F136" i="19"/>
  <c r="E136" i="19"/>
  <c r="J135" i="19"/>
  <c r="I135" i="19"/>
  <c r="H135" i="19"/>
  <c r="G135" i="19"/>
  <c r="F135" i="19"/>
  <c r="E135" i="19"/>
  <c r="J134" i="19"/>
  <c r="I134" i="19"/>
  <c r="H134" i="19"/>
  <c r="G134" i="19"/>
  <c r="F134" i="19"/>
  <c r="E134" i="19"/>
  <c r="J133" i="19"/>
  <c r="I133" i="19"/>
  <c r="H133" i="19"/>
  <c r="G133" i="19"/>
  <c r="F133" i="19"/>
  <c r="E133" i="19"/>
  <c r="J132" i="19"/>
  <c r="I132" i="19"/>
  <c r="H132" i="19"/>
  <c r="G132" i="19"/>
  <c r="F132" i="19"/>
  <c r="E132" i="19"/>
  <c r="J131" i="19"/>
  <c r="I131" i="19"/>
  <c r="H131" i="19"/>
  <c r="G131" i="19"/>
  <c r="F131" i="19"/>
  <c r="E131" i="19"/>
  <c r="J130" i="19"/>
  <c r="I130" i="19"/>
  <c r="H130" i="19"/>
  <c r="G130" i="19"/>
  <c r="F130" i="19"/>
  <c r="E130" i="19"/>
  <c r="J129" i="19"/>
  <c r="I129" i="19"/>
  <c r="H129" i="19"/>
  <c r="G129" i="19"/>
  <c r="F129" i="19"/>
  <c r="E129" i="19"/>
  <c r="J128" i="19"/>
  <c r="I128" i="19"/>
  <c r="H128" i="19"/>
  <c r="G128" i="19"/>
  <c r="F128" i="19"/>
  <c r="E128" i="19"/>
  <c r="J127" i="19"/>
  <c r="I127" i="19"/>
  <c r="H127" i="19"/>
  <c r="G127" i="19"/>
  <c r="F127" i="19"/>
  <c r="E127" i="19"/>
  <c r="J126" i="19"/>
  <c r="I126" i="19"/>
  <c r="H126" i="19"/>
  <c r="G126" i="19"/>
  <c r="F126" i="19"/>
  <c r="E126" i="19"/>
  <c r="J125" i="19"/>
  <c r="I125" i="19"/>
  <c r="H125" i="19"/>
  <c r="G125" i="19"/>
  <c r="F125" i="19"/>
  <c r="E125" i="19"/>
  <c r="J124" i="19"/>
  <c r="I124" i="19"/>
  <c r="H124" i="19"/>
  <c r="G124" i="19"/>
  <c r="F124" i="19"/>
  <c r="E124" i="19"/>
  <c r="J123" i="19"/>
  <c r="I123" i="19"/>
  <c r="H123" i="19"/>
  <c r="G123" i="19"/>
  <c r="F123" i="19"/>
  <c r="E123" i="19"/>
  <c r="J122" i="19"/>
  <c r="I122" i="19"/>
  <c r="H122" i="19"/>
  <c r="G122" i="19"/>
  <c r="F122" i="19"/>
  <c r="E122" i="19"/>
  <c r="J121" i="19"/>
  <c r="I121" i="19"/>
  <c r="H121" i="19"/>
  <c r="G121" i="19"/>
  <c r="F121" i="19"/>
  <c r="E121" i="19"/>
  <c r="J120" i="19"/>
  <c r="I120" i="19"/>
  <c r="H120" i="19"/>
  <c r="G120" i="19"/>
  <c r="F120" i="19"/>
  <c r="E120" i="19"/>
  <c r="J119" i="19"/>
  <c r="I119" i="19"/>
  <c r="H119" i="19"/>
  <c r="G119" i="19"/>
  <c r="F119" i="19"/>
  <c r="E119" i="19"/>
  <c r="J118" i="19"/>
  <c r="I118" i="19"/>
  <c r="H118" i="19"/>
  <c r="G118" i="19"/>
  <c r="F118" i="19"/>
  <c r="E118" i="19"/>
  <c r="J117" i="19"/>
  <c r="I117" i="19"/>
  <c r="H117" i="19"/>
  <c r="G117" i="19"/>
  <c r="F117" i="19"/>
  <c r="E117" i="19"/>
  <c r="J116" i="19"/>
  <c r="I116" i="19"/>
  <c r="H116" i="19"/>
  <c r="G116" i="19"/>
  <c r="F116" i="19"/>
  <c r="E116" i="19"/>
  <c r="J115" i="19"/>
  <c r="I115" i="19"/>
  <c r="H115" i="19"/>
  <c r="G115" i="19"/>
  <c r="F115" i="19"/>
  <c r="E115" i="19"/>
  <c r="J114" i="19"/>
  <c r="I114" i="19"/>
  <c r="H114" i="19"/>
  <c r="G114" i="19"/>
  <c r="F114" i="19"/>
  <c r="E114" i="19"/>
  <c r="J113" i="19"/>
  <c r="I113" i="19"/>
  <c r="H113" i="19"/>
  <c r="G113" i="19"/>
  <c r="F113" i="19"/>
  <c r="E113" i="19"/>
  <c r="J112" i="19"/>
  <c r="I112" i="19"/>
  <c r="H112" i="19"/>
  <c r="G112" i="19"/>
  <c r="F112" i="19"/>
  <c r="E112" i="19"/>
  <c r="J111" i="19"/>
  <c r="I111" i="19"/>
  <c r="H111" i="19"/>
  <c r="G111" i="19"/>
  <c r="F111" i="19"/>
  <c r="E111" i="19"/>
  <c r="J110" i="19"/>
  <c r="I110" i="19"/>
  <c r="H110" i="19"/>
  <c r="G110" i="19"/>
  <c r="F110" i="19"/>
  <c r="E110" i="19"/>
  <c r="J109" i="19"/>
  <c r="I109" i="19"/>
  <c r="H109" i="19"/>
  <c r="G109" i="19"/>
  <c r="F109" i="19"/>
  <c r="E109" i="19"/>
  <c r="J108" i="19"/>
  <c r="I108" i="19"/>
  <c r="H108" i="19"/>
  <c r="G108" i="19"/>
  <c r="F108" i="19"/>
  <c r="E108" i="19"/>
  <c r="J107" i="19"/>
  <c r="I107" i="19"/>
  <c r="H107" i="19"/>
  <c r="G107" i="19"/>
  <c r="F107" i="19"/>
  <c r="E107" i="19"/>
  <c r="J106" i="19"/>
  <c r="I106" i="19"/>
  <c r="H106" i="19"/>
  <c r="G106" i="19"/>
  <c r="F106" i="19"/>
  <c r="E106" i="19"/>
  <c r="J105" i="19"/>
  <c r="I105" i="19"/>
  <c r="H105" i="19"/>
  <c r="G105" i="19"/>
  <c r="F105" i="19"/>
  <c r="E105" i="19"/>
  <c r="J104" i="19"/>
  <c r="I104" i="19"/>
  <c r="H104" i="19"/>
  <c r="G104" i="19"/>
  <c r="F104" i="19"/>
  <c r="E104" i="19"/>
  <c r="J103" i="19"/>
  <c r="I103" i="19"/>
  <c r="H103" i="19"/>
  <c r="G103" i="19"/>
  <c r="F103" i="19"/>
  <c r="E103" i="19"/>
  <c r="J102" i="19"/>
  <c r="I102" i="19"/>
  <c r="H102" i="19"/>
  <c r="G102" i="19"/>
  <c r="F102" i="19"/>
  <c r="E102" i="19"/>
  <c r="J101" i="19"/>
  <c r="I101" i="19"/>
  <c r="H101" i="19"/>
  <c r="G101" i="19"/>
  <c r="F101" i="19"/>
  <c r="E101" i="19"/>
  <c r="J100" i="19"/>
  <c r="I100" i="19"/>
  <c r="H100" i="19"/>
  <c r="G100" i="19"/>
  <c r="F100" i="19"/>
  <c r="E100" i="19"/>
  <c r="J99" i="19"/>
  <c r="I99" i="19"/>
  <c r="H99" i="19"/>
  <c r="G99" i="19"/>
  <c r="F99" i="19"/>
  <c r="E99" i="19"/>
  <c r="J98" i="19"/>
  <c r="I98" i="19"/>
  <c r="H98" i="19"/>
  <c r="G98" i="19"/>
  <c r="F98" i="19"/>
  <c r="E98" i="19"/>
  <c r="J97" i="19"/>
  <c r="I97" i="19"/>
  <c r="H97" i="19"/>
  <c r="G97" i="19"/>
  <c r="F97" i="19"/>
  <c r="E97" i="19"/>
  <c r="J96" i="19"/>
  <c r="I96" i="19"/>
  <c r="H96" i="19"/>
  <c r="G96" i="19"/>
  <c r="F96" i="19"/>
  <c r="E96" i="19"/>
  <c r="J95" i="19"/>
  <c r="I95" i="19"/>
  <c r="H95" i="19"/>
  <c r="G95" i="19"/>
  <c r="F95" i="19"/>
  <c r="E95" i="19"/>
  <c r="J94" i="19"/>
  <c r="I94" i="19"/>
  <c r="H94" i="19"/>
  <c r="G94" i="19"/>
  <c r="F94" i="19"/>
  <c r="E94" i="19"/>
  <c r="J93" i="19"/>
  <c r="I93" i="19"/>
  <c r="H93" i="19"/>
  <c r="G93" i="19"/>
  <c r="F93" i="19"/>
  <c r="E93" i="19"/>
  <c r="J92" i="19"/>
  <c r="I92" i="19"/>
  <c r="H92" i="19"/>
  <c r="G92" i="19"/>
  <c r="F92" i="19"/>
  <c r="E92" i="19"/>
  <c r="J91" i="19"/>
  <c r="I91" i="19"/>
  <c r="H91" i="19"/>
  <c r="G91" i="19"/>
  <c r="F91" i="19"/>
  <c r="E91" i="19"/>
  <c r="J90" i="19"/>
  <c r="I90" i="19"/>
  <c r="H90" i="19"/>
  <c r="G90" i="19"/>
  <c r="F90" i="19"/>
  <c r="E90" i="19"/>
  <c r="J89" i="19"/>
  <c r="I89" i="19"/>
  <c r="H89" i="19"/>
  <c r="G89" i="19"/>
  <c r="F89" i="19"/>
  <c r="E89" i="19"/>
  <c r="J88" i="19"/>
  <c r="I88" i="19"/>
  <c r="H88" i="19"/>
  <c r="G88" i="19"/>
  <c r="F88" i="19"/>
  <c r="E88" i="19"/>
  <c r="J87" i="19"/>
  <c r="I87" i="19"/>
  <c r="H87" i="19"/>
  <c r="G87" i="19"/>
  <c r="F87" i="19"/>
  <c r="E87" i="19"/>
  <c r="J86" i="19"/>
  <c r="I86" i="19"/>
  <c r="H86" i="19"/>
  <c r="G86" i="19"/>
  <c r="F86" i="19"/>
  <c r="E86" i="19"/>
  <c r="J85" i="19"/>
  <c r="I85" i="19"/>
  <c r="H85" i="19"/>
  <c r="G85" i="19"/>
  <c r="F85" i="19"/>
  <c r="E85" i="19"/>
  <c r="J84" i="19"/>
  <c r="I84" i="19"/>
  <c r="H84" i="19"/>
  <c r="G84" i="19"/>
  <c r="F84" i="19"/>
  <c r="E84" i="19"/>
  <c r="J83" i="19"/>
  <c r="I83" i="19"/>
  <c r="H83" i="19"/>
  <c r="G83" i="19"/>
  <c r="F83" i="19"/>
  <c r="E83" i="19"/>
  <c r="J82" i="19"/>
  <c r="I82" i="19"/>
  <c r="H82" i="19"/>
  <c r="G82" i="19"/>
  <c r="F82" i="19"/>
  <c r="E82" i="19"/>
  <c r="J81" i="19"/>
  <c r="I81" i="19"/>
  <c r="H81" i="19"/>
  <c r="G81" i="19"/>
  <c r="F81" i="19"/>
  <c r="E81" i="19"/>
  <c r="J80" i="19"/>
  <c r="I80" i="19"/>
  <c r="H80" i="19"/>
  <c r="G80" i="19"/>
  <c r="F80" i="19"/>
  <c r="E80" i="19"/>
  <c r="J79" i="19"/>
  <c r="I79" i="19"/>
  <c r="H79" i="19"/>
  <c r="G79" i="19"/>
  <c r="F79" i="19"/>
  <c r="E79" i="19"/>
  <c r="J78" i="19"/>
  <c r="I78" i="19"/>
  <c r="H78" i="19"/>
  <c r="G78" i="19"/>
  <c r="F78" i="19"/>
  <c r="E78" i="19"/>
  <c r="J77" i="19"/>
  <c r="I77" i="19"/>
  <c r="H77" i="19"/>
  <c r="G77" i="19"/>
  <c r="F77" i="19"/>
  <c r="E77" i="19"/>
  <c r="J76" i="19"/>
  <c r="I76" i="19"/>
  <c r="H76" i="19"/>
  <c r="G76" i="19"/>
  <c r="F76" i="19"/>
  <c r="E76" i="19"/>
  <c r="J75" i="19"/>
  <c r="I75" i="19"/>
  <c r="H75" i="19"/>
  <c r="G75" i="19"/>
  <c r="F75" i="19"/>
  <c r="E75" i="19"/>
  <c r="J74" i="19"/>
  <c r="I74" i="19"/>
  <c r="H74" i="19"/>
  <c r="G74" i="19"/>
  <c r="F74" i="19"/>
  <c r="E74" i="19"/>
  <c r="H73" i="19"/>
  <c r="G73" i="19"/>
  <c r="E73" i="19"/>
  <c r="F73" i="19" s="1"/>
  <c r="I73" i="19" s="1"/>
  <c r="J73" i="19" s="1"/>
  <c r="H72" i="19"/>
  <c r="G72" i="19"/>
  <c r="E72" i="19"/>
  <c r="F72" i="19" s="1"/>
  <c r="H71" i="19"/>
  <c r="G71" i="19"/>
  <c r="E71" i="19"/>
  <c r="F71" i="19" s="1"/>
  <c r="I71" i="19" s="1"/>
  <c r="J71" i="19" s="1"/>
  <c r="H70" i="19"/>
  <c r="G70" i="19"/>
  <c r="E70" i="19"/>
  <c r="F70" i="19" s="1"/>
  <c r="H69" i="19"/>
  <c r="G69" i="19"/>
  <c r="F69" i="19"/>
  <c r="E69" i="19"/>
  <c r="H68" i="19"/>
  <c r="G68" i="19"/>
  <c r="E68" i="19"/>
  <c r="F68" i="19" s="1"/>
  <c r="H67" i="19"/>
  <c r="G67" i="19"/>
  <c r="F67" i="19"/>
  <c r="I67" i="19" s="1"/>
  <c r="J67" i="19" s="1"/>
  <c r="E67" i="19"/>
  <c r="H66" i="19"/>
  <c r="G66" i="19"/>
  <c r="E66" i="19"/>
  <c r="F66" i="19" s="1"/>
  <c r="I66" i="19" s="1"/>
  <c r="J66" i="19" s="1"/>
  <c r="H65" i="19"/>
  <c r="G65" i="19"/>
  <c r="E65" i="19"/>
  <c r="F65" i="19" s="1"/>
  <c r="I65" i="19" s="1"/>
  <c r="J65" i="19" s="1"/>
  <c r="H64" i="19"/>
  <c r="G64" i="19"/>
  <c r="E64" i="19"/>
  <c r="F64" i="19" s="1"/>
  <c r="H63" i="19"/>
  <c r="G63" i="19"/>
  <c r="E63" i="19"/>
  <c r="F63" i="19" s="1"/>
  <c r="I63" i="19" s="1"/>
  <c r="J63" i="19" s="1"/>
  <c r="H62" i="19"/>
  <c r="G62" i="19"/>
  <c r="E62" i="19"/>
  <c r="F62" i="19" s="1"/>
  <c r="H61" i="19"/>
  <c r="G61" i="19"/>
  <c r="F61" i="19"/>
  <c r="E61" i="19"/>
  <c r="H60" i="19"/>
  <c r="G60" i="19"/>
  <c r="E60" i="19"/>
  <c r="F60" i="19" s="1"/>
  <c r="H59" i="19"/>
  <c r="G59" i="19"/>
  <c r="F59" i="19"/>
  <c r="I59" i="19" s="1"/>
  <c r="J59" i="19" s="1"/>
  <c r="E59" i="19"/>
  <c r="H58" i="19"/>
  <c r="G58" i="19"/>
  <c r="E58" i="19"/>
  <c r="F58" i="19" s="1"/>
  <c r="I58" i="19" s="1"/>
  <c r="J58" i="19" s="1"/>
  <c r="H57" i="19"/>
  <c r="G57" i="19"/>
  <c r="E57" i="19"/>
  <c r="F57" i="19" s="1"/>
  <c r="I57" i="19" s="1"/>
  <c r="J57" i="19" s="1"/>
  <c r="H56" i="19"/>
  <c r="G56" i="19"/>
  <c r="E56" i="19"/>
  <c r="F56" i="19" s="1"/>
  <c r="H55" i="19"/>
  <c r="G55" i="19"/>
  <c r="E55" i="19"/>
  <c r="F55" i="19" s="1"/>
  <c r="I55" i="19" s="1"/>
  <c r="J55" i="19" s="1"/>
  <c r="H54" i="19"/>
  <c r="G54" i="19"/>
  <c r="E54" i="19"/>
  <c r="F54" i="19" s="1"/>
  <c r="H53" i="19"/>
  <c r="G53" i="19"/>
  <c r="F53" i="19"/>
  <c r="E53" i="19"/>
  <c r="H52" i="19"/>
  <c r="G52" i="19"/>
  <c r="E52" i="19"/>
  <c r="F52" i="19" s="1"/>
  <c r="H51" i="19"/>
  <c r="G51" i="19"/>
  <c r="F51" i="19"/>
  <c r="I51" i="19" s="1"/>
  <c r="J51" i="19" s="1"/>
  <c r="E51" i="19"/>
  <c r="H50" i="19"/>
  <c r="G50" i="19"/>
  <c r="E50" i="19"/>
  <c r="F50" i="19" s="1"/>
  <c r="I50" i="19" s="1"/>
  <c r="J50" i="19" s="1"/>
  <c r="H49" i="19"/>
  <c r="G49" i="19"/>
  <c r="E49" i="19"/>
  <c r="F49" i="19" s="1"/>
  <c r="I49" i="19" s="1"/>
  <c r="J49" i="19" s="1"/>
  <c r="H48" i="19"/>
  <c r="G48" i="19"/>
  <c r="E48" i="19"/>
  <c r="F48" i="19" s="1"/>
  <c r="H47" i="19"/>
  <c r="G47" i="19"/>
  <c r="E47" i="19"/>
  <c r="F47" i="19" s="1"/>
  <c r="I47" i="19" s="1"/>
  <c r="J47" i="19" s="1"/>
  <c r="H46" i="19"/>
  <c r="G46" i="19"/>
  <c r="E46" i="19"/>
  <c r="F46" i="19" s="1"/>
  <c r="H45" i="19"/>
  <c r="G45" i="19"/>
  <c r="F45" i="19"/>
  <c r="E45" i="19"/>
  <c r="H44" i="19"/>
  <c r="G44" i="19"/>
  <c r="E44" i="19"/>
  <c r="F44" i="19" s="1"/>
  <c r="H43" i="19"/>
  <c r="G43" i="19"/>
  <c r="F43" i="19"/>
  <c r="I43" i="19" s="1"/>
  <c r="J43" i="19" s="1"/>
  <c r="E43" i="19"/>
  <c r="H42" i="19"/>
  <c r="G42" i="19"/>
  <c r="E42" i="19"/>
  <c r="F42" i="19" s="1"/>
  <c r="I42" i="19" s="1"/>
  <c r="J42" i="19" s="1"/>
  <c r="H41" i="19"/>
  <c r="G41" i="19"/>
  <c r="E41" i="19"/>
  <c r="F41" i="19" s="1"/>
  <c r="I41" i="19" s="1"/>
  <c r="J41" i="19" s="1"/>
  <c r="H40" i="19"/>
  <c r="G40" i="19"/>
  <c r="E40" i="19"/>
  <c r="F40" i="19" s="1"/>
  <c r="H39" i="19"/>
  <c r="G39" i="19"/>
  <c r="E39" i="19"/>
  <c r="F39" i="19" s="1"/>
  <c r="I39" i="19" s="1"/>
  <c r="J39" i="19" s="1"/>
  <c r="H38" i="19"/>
  <c r="G38" i="19"/>
  <c r="E38" i="19"/>
  <c r="F38" i="19" s="1"/>
  <c r="H37" i="19"/>
  <c r="G37" i="19"/>
  <c r="F37" i="19"/>
  <c r="E37" i="19"/>
  <c r="H36" i="19"/>
  <c r="G36" i="19"/>
  <c r="E36" i="19"/>
  <c r="F36" i="19" s="1"/>
  <c r="H35" i="19"/>
  <c r="G35" i="19"/>
  <c r="E35" i="19"/>
  <c r="F35" i="19" s="1"/>
  <c r="I35" i="19" s="1"/>
  <c r="J35" i="19" s="1"/>
  <c r="AC34" i="19"/>
  <c r="AC35" i="19" s="1"/>
  <c r="AB34" i="19"/>
  <c r="AB35" i="19" s="1"/>
  <c r="AA34" i="19"/>
  <c r="AA35" i="19" s="1"/>
  <c r="Z34" i="19"/>
  <c r="Z35" i="19" s="1"/>
  <c r="Y34" i="19"/>
  <c r="Y35" i="19" s="1"/>
  <c r="X34" i="19"/>
  <c r="X35" i="19" s="1"/>
  <c r="V34" i="19"/>
  <c r="V35" i="19" s="1"/>
  <c r="Q34" i="19"/>
  <c r="Q35" i="19" s="1"/>
  <c r="O34" i="19"/>
  <c r="O35" i="19" s="1"/>
  <c r="N34" i="19"/>
  <c r="N35" i="19" s="1"/>
  <c r="H34" i="19"/>
  <c r="G34" i="19"/>
  <c r="E34" i="19"/>
  <c r="F34" i="19" s="1"/>
  <c r="H33" i="19"/>
  <c r="G33" i="19"/>
  <c r="F33" i="19"/>
  <c r="I33" i="19" s="1"/>
  <c r="J33" i="19" s="1"/>
  <c r="E33" i="19"/>
  <c r="H32" i="19"/>
  <c r="G32" i="19"/>
  <c r="E32" i="19"/>
  <c r="F32" i="19" s="1"/>
  <c r="I32" i="19" s="1"/>
  <c r="J32" i="19" s="1"/>
  <c r="H31" i="19"/>
  <c r="G31" i="19"/>
  <c r="E31" i="19"/>
  <c r="F31" i="19" s="1"/>
  <c r="I31" i="19" s="1"/>
  <c r="J31" i="19" s="1"/>
  <c r="H30" i="19"/>
  <c r="G30" i="19"/>
  <c r="E30" i="19"/>
  <c r="F30" i="19" s="1"/>
  <c r="H29" i="19"/>
  <c r="G29" i="19"/>
  <c r="E29" i="19"/>
  <c r="F29" i="19" s="1"/>
  <c r="I29" i="19" s="1"/>
  <c r="J29" i="19" s="1"/>
  <c r="H28" i="19"/>
  <c r="G28" i="19"/>
  <c r="E28" i="19"/>
  <c r="F28" i="19" s="1"/>
  <c r="H27" i="19"/>
  <c r="G27" i="19"/>
  <c r="F27" i="19"/>
  <c r="E27" i="19"/>
  <c r="H26" i="19"/>
  <c r="G26" i="19"/>
  <c r="E26" i="19"/>
  <c r="F26" i="19" s="1"/>
  <c r="H25" i="19"/>
  <c r="G25" i="19"/>
  <c r="F25" i="19"/>
  <c r="I25" i="19" s="1"/>
  <c r="J25" i="19" s="1"/>
  <c r="E25" i="19"/>
  <c r="H24" i="19"/>
  <c r="G24" i="19"/>
  <c r="E24" i="19"/>
  <c r="F24" i="19" s="1"/>
  <c r="I24" i="19" s="1"/>
  <c r="J24" i="19" s="1"/>
  <c r="H23" i="19"/>
  <c r="G23" i="19"/>
  <c r="E23" i="19"/>
  <c r="F23" i="19" s="1"/>
  <c r="I23" i="19" s="1"/>
  <c r="J23" i="19" s="1"/>
  <c r="H22" i="19"/>
  <c r="G22" i="19"/>
  <c r="E22" i="19"/>
  <c r="F22" i="19" s="1"/>
  <c r="H21" i="19"/>
  <c r="G21" i="19"/>
  <c r="E21" i="19"/>
  <c r="F21" i="19" s="1"/>
  <c r="I21" i="19" s="1"/>
  <c r="J21" i="19" s="1"/>
  <c r="H20" i="19"/>
  <c r="G20" i="19"/>
  <c r="E20" i="19"/>
  <c r="F20" i="19" s="1"/>
  <c r="I20" i="19" s="1"/>
  <c r="J20" i="19" s="1"/>
  <c r="H19" i="19"/>
  <c r="G19" i="19"/>
  <c r="E19" i="19"/>
  <c r="F19" i="19" s="1"/>
  <c r="H18" i="19"/>
  <c r="G18" i="19"/>
  <c r="F18" i="19"/>
  <c r="E18" i="19"/>
  <c r="M17" i="19"/>
  <c r="H17" i="19"/>
  <c r="G17" i="19"/>
  <c r="E17" i="19"/>
  <c r="F17" i="19" s="1"/>
  <c r="I17" i="19" s="1"/>
  <c r="J17" i="19" s="1"/>
  <c r="M16" i="19"/>
  <c r="M19" i="19" s="1"/>
  <c r="W34" i="19" s="1"/>
  <c r="W35" i="19" s="1"/>
  <c r="H16" i="19"/>
  <c r="G16" i="19"/>
  <c r="E16" i="19"/>
  <c r="F16" i="19" s="1"/>
  <c r="I16" i="19" s="1"/>
  <c r="J16" i="19" s="1"/>
  <c r="H15" i="19"/>
  <c r="G15" i="19"/>
  <c r="E15" i="19"/>
  <c r="F15" i="19" s="1"/>
  <c r="I15" i="19" s="1"/>
  <c r="J15" i="19" s="1"/>
  <c r="H14" i="19"/>
  <c r="G14" i="19"/>
  <c r="E14" i="19"/>
  <c r="F14" i="19" s="1"/>
  <c r="I14" i="19" s="1"/>
  <c r="J14" i="19" s="1"/>
  <c r="H13" i="19"/>
  <c r="G13" i="19"/>
  <c r="E13" i="19"/>
  <c r="F13" i="19" s="1"/>
  <c r="H12" i="19"/>
  <c r="G12" i="19"/>
  <c r="F12" i="19"/>
  <c r="E12" i="19"/>
  <c r="H11" i="19"/>
  <c r="G11" i="19"/>
  <c r="F11" i="19"/>
  <c r="E11" i="19"/>
  <c r="H10" i="19"/>
  <c r="G10" i="19"/>
  <c r="E10" i="19"/>
  <c r="F10" i="19" s="1"/>
  <c r="H9" i="19"/>
  <c r="G9" i="19"/>
  <c r="E9" i="19"/>
  <c r="F9" i="19" s="1"/>
  <c r="I9" i="19" s="1"/>
  <c r="J9" i="19" s="1"/>
  <c r="H8" i="19"/>
  <c r="G8" i="19"/>
  <c r="E8" i="19"/>
  <c r="F8" i="19" s="1"/>
  <c r="I8" i="19" s="1"/>
  <c r="J8" i="19" s="1"/>
  <c r="H7" i="19"/>
  <c r="G7" i="19"/>
  <c r="E7" i="19"/>
  <c r="F7" i="19" s="1"/>
  <c r="H6" i="19"/>
  <c r="G6" i="19"/>
  <c r="E6" i="19"/>
  <c r="F6" i="19" s="1"/>
  <c r="H5" i="19"/>
  <c r="G5" i="19"/>
  <c r="E5" i="19"/>
  <c r="F5" i="19" s="1"/>
  <c r="I5" i="19" s="1"/>
  <c r="J5" i="19" s="1"/>
  <c r="H4" i="19"/>
  <c r="G4" i="19"/>
  <c r="E4" i="19"/>
  <c r="F4" i="19" s="1"/>
  <c r="I4" i="19" s="1"/>
  <c r="J4" i="19" s="1"/>
  <c r="H3" i="19"/>
  <c r="G3" i="19"/>
  <c r="E3" i="19"/>
  <c r="F3" i="19" s="1"/>
  <c r="I3" i="19" s="1"/>
  <c r="J3" i="19" s="1"/>
  <c r="H2" i="19"/>
  <c r="G2" i="19"/>
  <c r="E2" i="19"/>
  <c r="F2" i="19" s="1"/>
  <c r="I2" i="19" s="1"/>
  <c r="J500" i="18"/>
  <c r="I500" i="18"/>
  <c r="H500" i="18"/>
  <c r="G500" i="18"/>
  <c r="F500" i="18"/>
  <c r="E500" i="18"/>
  <c r="J499" i="18"/>
  <c r="I499" i="18"/>
  <c r="H499" i="18"/>
  <c r="G499" i="18"/>
  <c r="F499" i="18"/>
  <c r="E499" i="18"/>
  <c r="J498" i="18"/>
  <c r="I498" i="18"/>
  <c r="H498" i="18"/>
  <c r="G498" i="18"/>
  <c r="F498" i="18"/>
  <c r="E498" i="18"/>
  <c r="J497" i="18"/>
  <c r="I497" i="18"/>
  <c r="H497" i="18"/>
  <c r="G497" i="18"/>
  <c r="F497" i="18"/>
  <c r="E497" i="18"/>
  <c r="J496" i="18"/>
  <c r="I496" i="18"/>
  <c r="H496" i="18"/>
  <c r="G496" i="18"/>
  <c r="F496" i="18"/>
  <c r="E496" i="18"/>
  <c r="J495" i="18"/>
  <c r="I495" i="18"/>
  <c r="H495" i="18"/>
  <c r="G495" i="18"/>
  <c r="F495" i="18"/>
  <c r="E495" i="18"/>
  <c r="J494" i="18"/>
  <c r="I494" i="18"/>
  <c r="H494" i="18"/>
  <c r="G494" i="18"/>
  <c r="F494" i="18"/>
  <c r="E494" i="18"/>
  <c r="J493" i="18"/>
  <c r="I493" i="18"/>
  <c r="H493" i="18"/>
  <c r="G493" i="18"/>
  <c r="F493" i="18"/>
  <c r="E493" i="18"/>
  <c r="J492" i="18"/>
  <c r="I492" i="18"/>
  <c r="H492" i="18"/>
  <c r="G492" i="18"/>
  <c r="F492" i="18"/>
  <c r="E492" i="18"/>
  <c r="J491" i="18"/>
  <c r="I491" i="18"/>
  <c r="H491" i="18"/>
  <c r="G491" i="18"/>
  <c r="F491" i="18"/>
  <c r="E491" i="18"/>
  <c r="J490" i="18"/>
  <c r="I490" i="18"/>
  <c r="H490" i="18"/>
  <c r="G490" i="18"/>
  <c r="F490" i="18"/>
  <c r="E490" i="18"/>
  <c r="J489" i="18"/>
  <c r="I489" i="18"/>
  <c r="H489" i="18"/>
  <c r="G489" i="18"/>
  <c r="F489" i="18"/>
  <c r="E489" i="18"/>
  <c r="J488" i="18"/>
  <c r="I488" i="18"/>
  <c r="H488" i="18"/>
  <c r="G488" i="18"/>
  <c r="F488" i="18"/>
  <c r="E488" i="18"/>
  <c r="J487" i="18"/>
  <c r="I487" i="18"/>
  <c r="H487" i="18"/>
  <c r="G487" i="18"/>
  <c r="F487" i="18"/>
  <c r="E487" i="18"/>
  <c r="J486" i="18"/>
  <c r="I486" i="18"/>
  <c r="H486" i="18"/>
  <c r="G486" i="18"/>
  <c r="F486" i="18"/>
  <c r="E486" i="18"/>
  <c r="J485" i="18"/>
  <c r="I485" i="18"/>
  <c r="H485" i="18"/>
  <c r="G485" i="18"/>
  <c r="F485" i="18"/>
  <c r="E485" i="18"/>
  <c r="J484" i="18"/>
  <c r="I484" i="18"/>
  <c r="H484" i="18"/>
  <c r="G484" i="18"/>
  <c r="F484" i="18"/>
  <c r="E484" i="18"/>
  <c r="J483" i="18"/>
  <c r="I483" i="18"/>
  <c r="H483" i="18"/>
  <c r="G483" i="18"/>
  <c r="F483" i="18"/>
  <c r="E483" i="18"/>
  <c r="J482" i="18"/>
  <c r="I482" i="18"/>
  <c r="H482" i="18"/>
  <c r="G482" i="18"/>
  <c r="F482" i="18"/>
  <c r="E482" i="18"/>
  <c r="J481" i="18"/>
  <c r="I481" i="18"/>
  <c r="H481" i="18"/>
  <c r="G481" i="18"/>
  <c r="F481" i="18"/>
  <c r="E481" i="18"/>
  <c r="J480" i="18"/>
  <c r="I480" i="18"/>
  <c r="H480" i="18"/>
  <c r="G480" i="18"/>
  <c r="F480" i="18"/>
  <c r="E480" i="18"/>
  <c r="J479" i="18"/>
  <c r="I479" i="18"/>
  <c r="H479" i="18"/>
  <c r="G479" i="18"/>
  <c r="F479" i="18"/>
  <c r="E479" i="18"/>
  <c r="J478" i="18"/>
  <c r="I478" i="18"/>
  <c r="H478" i="18"/>
  <c r="G478" i="18"/>
  <c r="F478" i="18"/>
  <c r="E478" i="18"/>
  <c r="J477" i="18"/>
  <c r="I477" i="18"/>
  <c r="H477" i="18"/>
  <c r="G477" i="18"/>
  <c r="F477" i="18"/>
  <c r="E477" i="18"/>
  <c r="J476" i="18"/>
  <c r="I476" i="18"/>
  <c r="H476" i="18"/>
  <c r="G476" i="18"/>
  <c r="F476" i="18"/>
  <c r="E476" i="18"/>
  <c r="J475" i="18"/>
  <c r="I475" i="18"/>
  <c r="H475" i="18"/>
  <c r="G475" i="18"/>
  <c r="F475" i="18"/>
  <c r="E475" i="18"/>
  <c r="J474" i="18"/>
  <c r="I474" i="18"/>
  <c r="H474" i="18"/>
  <c r="G474" i="18"/>
  <c r="F474" i="18"/>
  <c r="E474" i="18"/>
  <c r="J473" i="18"/>
  <c r="I473" i="18"/>
  <c r="H473" i="18"/>
  <c r="G473" i="18"/>
  <c r="F473" i="18"/>
  <c r="E473" i="18"/>
  <c r="J472" i="18"/>
  <c r="I472" i="18"/>
  <c r="H472" i="18"/>
  <c r="G472" i="18"/>
  <c r="F472" i="18"/>
  <c r="E472" i="18"/>
  <c r="J471" i="18"/>
  <c r="I471" i="18"/>
  <c r="H471" i="18"/>
  <c r="G471" i="18"/>
  <c r="F471" i="18"/>
  <c r="E471" i="18"/>
  <c r="J470" i="18"/>
  <c r="I470" i="18"/>
  <c r="H470" i="18"/>
  <c r="G470" i="18"/>
  <c r="F470" i="18"/>
  <c r="E470" i="18"/>
  <c r="J469" i="18"/>
  <c r="I469" i="18"/>
  <c r="H469" i="18"/>
  <c r="G469" i="18"/>
  <c r="F469" i="18"/>
  <c r="E469" i="18"/>
  <c r="J468" i="18"/>
  <c r="I468" i="18"/>
  <c r="H468" i="18"/>
  <c r="G468" i="18"/>
  <c r="F468" i="18"/>
  <c r="E468" i="18"/>
  <c r="J467" i="18"/>
  <c r="I467" i="18"/>
  <c r="H467" i="18"/>
  <c r="G467" i="18"/>
  <c r="F467" i="18"/>
  <c r="E467" i="18"/>
  <c r="J466" i="18"/>
  <c r="I466" i="18"/>
  <c r="H466" i="18"/>
  <c r="G466" i="18"/>
  <c r="F466" i="18"/>
  <c r="E466" i="18"/>
  <c r="J465" i="18"/>
  <c r="I465" i="18"/>
  <c r="H465" i="18"/>
  <c r="G465" i="18"/>
  <c r="F465" i="18"/>
  <c r="E465" i="18"/>
  <c r="J464" i="18"/>
  <c r="I464" i="18"/>
  <c r="H464" i="18"/>
  <c r="G464" i="18"/>
  <c r="F464" i="18"/>
  <c r="E464" i="18"/>
  <c r="J463" i="18"/>
  <c r="I463" i="18"/>
  <c r="H463" i="18"/>
  <c r="G463" i="18"/>
  <c r="F463" i="18"/>
  <c r="E463" i="18"/>
  <c r="J462" i="18"/>
  <c r="I462" i="18"/>
  <c r="H462" i="18"/>
  <c r="G462" i="18"/>
  <c r="F462" i="18"/>
  <c r="E462" i="18"/>
  <c r="J461" i="18"/>
  <c r="I461" i="18"/>
  <c r="H461" i="18"/>
  <c r="G461" i="18"/>
  <c r="F461" i="18"/>
  <c r="E461" i="18"/>
  <c r="J460" i="18"/>
  <c r="I460" i="18"/>
  <c r="H460" i="18"/>
  <c r="G460" i="18"/>
  <c r="F460" i="18"/>
  <c r="E460" i="18"/>
  <c r="J459" i="18"/>
  <c r="I459" i="18"/>
  <c r="H459" i="18"/>
  <c r="G459" i="18"/>
  <c r="F459" i="18"/>
  <c r="E459" i="18"/>
  <c r="J458" i="18"/>
  <c r="I458" i="18"/>
  <c r="H458" i="18"/>
  <c r="G458" i="18"/>
  <c r="F458" i="18"/>
  <c r="E458" i="18"/>
  <c r="J457" i="18"/>
  <c r="I457" i="18"/>
  <c r="H457" i="18"/>
  <c r="G457" i="18"/>
  <c r="F457" i="18"/>
  <c r="E457" i="18"/>
  <c r="J456" i="18"/>
  <c r="I456" i="18"/>
  <c r="H456" i="18"/>
  <c r="G456" i="18"/>
  <c r="F456" i="18"/>
  <c r="E456" i="18"/>
  <c r="J455" i="18"/>
  <c r="I455" i="18"/>
  <c r="H455" i="18"/>
  <c r="G455" i="18"/>
  <c r="F455" i="18"/>
  <c r="E455" i="18"/>
  <c r="J454" i="18"/>
  <c r="I454" i="18"/>
  <c r="H454" i="18"/>
  <c r="G454" i="18"/>
  <c r="F454" i="18"/>
  <c r="E454" i="18"/>
  <c r="J453" i="18"/>
  <c r="I453" i="18"/>
  <c r="H453" i="18"/>
  <c r="G453" i="18"/>
  <c r="F453" i="18"/>
  <c r="E453" i="18"/>
  <c r="J452" i="18"/>
  <c r="I452" i="18"/>
  <c r="H452" i="18"/>
  <c r="G452" i="18"/>
  <c r="F452" i="18"/>
  <c r="E452" i="18"/>
  <c r="J451" i="18"/>
  <c r="I451" i="18"/>
  <c r="H451" i="18"/>
  <c r="G451" i="18"/>
  <c r="F451" i="18"/>
  <c r="E451" i="18"/>
  <c r="J450" i="18"/>
  <c r="I450" i="18"/>
  <c r="H450" i="18"/>
  <c r="G450" i="18"/>
  <c r="F450" i="18"/>
  <c r="E450" i="18"/>
  <c r="J449" i="18"/>
  <c r="I449" i="18"/>
  <c r="H449" i="18"/>
  <c r="G449" i="18"/>
  <c r="F449" i="18"/>
  <c r="E449" i="18"/>
  <c r="J448" i="18"/>
  <c r="I448" i="18"/>
  <c r="H448" i="18"/>
  <c r="G448" i="18"/>
  <c r="F448" i="18"/>
  <c r="E448" i="18"/>
  <c r="J447" i="18"/>
  <c r="I447" i="18"/>
  <c r="H447" i="18"/>
  <c r="G447" i="18"/>
  <c r="F447" i="18"/>
  <c r="E447" i="18"/>
  <c r="J446" i="18"/>
  <c r="I446" i="18"/>
  <c r="H446" i="18"/>
  <c r="G446" i="18"/>
  <c r="F446" i="18"/>
  <c r="E446" i="18"/>
  <c r="J445" i="18"/>
  <c r="I445" i="18"/>
  <c r="H445" i="18"/>
  <c r="G445" i="18"/>
  <c r="F445" i="18"/>
  <c r="E445" i="18"/>
  <c r="J444" i="18"/>
  <c r="I444" i="18"/>
  <c r="H444" i="18"/>
  <c r="G444" i="18"/>
  <c r="F444" i="18"/>
  <c r="E444" i="18"/>
  <c r="J443" i="18"/>
  <c r="I443" i="18"/>
  <c r="H443" i="18"/>
  <c r="G443" i="18"/>
  <c r="F443" i="18"/>
  <c r="E443" i="18"/>
  <c r="J442" i="18"/>
  <c r="I442" i="18"/>
  <c r="H442" i="18"/>
  <c r="G442" i="18"/>
  <c r="F442" i="18"/>
  <c r="E442" i="18"/>
  <c r="J441" i="18"/>
  <c r="I441" i="18"/>
  <c r="H441" i="18"/>
  <c r="G441" i="18"/>
  <c r="F441" i="18"/>
  <c r="E441" i="18"/>
  <c r="J440" i="18"/>
  <c r="I440" i="18"/>
  <c r="H440" i="18"/>
  <c r="G440" i="18"/>
  <c r="F440" i="18"/>
  <c r="E440" i="18"/>
  <c r="J439" i="18"/>
  <c r="I439" i="18"/>
  <c r="H439" i="18"/>
  <c r="G439" i="18"/>
  <c r="F439" i="18"/>
  <c r="E439" i="18"/>
  <c r="J438" i="18"/>
  <c r="I438" i="18"/>
  <c r="H438" i="18"/>
  <c r="G438" i="18"/>
  <c r="F438" i="18"/>
  <c r="E438" i="18"/>
  <c r="J437" i="18"/>
  <c r="I437" i="18"/>
  <c r="H437" i="18"/>
  <c r="G437" i="18"/>
  <c r="F437" i="18"/>
  <c r="E437" i="18"/>
  <c r="J436" i="18"/>
  <c r="I436" i="18"/>
  <c r="H436" i="18"/>
  <c r="G436" i="18"/>
  <c r="F436" i="18"/>
  <c r="E436" i="18"/>
  <c r="J435" i="18"/>
  <c r="I435" i="18"/>
  <c r="H435" i="18"/>
  <c r="G435" i="18"/>
  <c r="F435" i="18"/>
  <c r="E435" i="18"/>
  <c r="J434" i="18"/>
  <c r="I434" i="18"/>
  <c r="H434" i="18"/>
  <c r="G434" i="18"/>
  <c r="F434" i="18"/>
  <c r="E434" i="18"/>
  <c r="J433" i="18"/>
  <c r="I433" i="18"/>
  <c r="H433" i="18"/>
  <c r="G433" i="18"/>
  <c r="F433" i="18"/>
  <c r="E433" i="18"/>
  <c r="J432" i="18"/>
  <c r="I432" i="18"/>
  <c r="H432" i="18"/>
  <c r="G432" i="18"/>
  <c r="F432" i="18"/>
  <c r="E432" i="18"/>
  <c r="J431" i="18"/>
  <c r="I431" i="18"/>
  <c r="H431" i="18"/>
  <c r="G431" i="18"/>
  <c r="F431" i="18"/>
  <c r="E431" i="18"/>
  <c r="J430" i="18"/>
  <c r="I430" i="18"/>
  <c r="H430" i="18"/>
  <c r="G430" i="18"/>
  <c r="F430" i="18"/>
  <c r="E430" i="18"/>
  <c r="J429" i="18"/>
  <c r="I429" i="18"/>
  <c r="H429" i="18"/>
  <c r="G429" i="18"/>
  <c r="F429" i="18"/>
  <c r="E429" i="18"/>
  <c r="J428" i="18"/>
  <c r="I428" i="18"/>
  <c r="H428" i="18"/>
  <c r="G428" i="18"/>
  <c r="F428" i="18"/>
  <c r="E428" i="18"/>
  <c r="J427" i="18"/>
  <c r="I427" i="18"/>
  <c r="H427" i="18"/>
  <c r="G427" i="18"/>
  <c r="F427" i="18"/>
  <c r="E427" i="18"/>
  <c r="J426" i="18"/>
  <c r="I426" i="18"/>
  <c r="H426" i="18"/>
  <c r="G426" i="18"/>
  <c r="F426" i="18"/>
  <c r="E426" i="18"/>
  <c r="J425" i="18"/>
  <c r="I425" i="18"/>
  <c r="H425" i="18"/>
  <c r="G425" i="18"/>
  <c r="F425" i="18"/>
  <c r="E425" i="18"/>
  <c r="J424" i="18"/>
  <c r="I424" i="18"/>
  <c r="H424" i="18"/>
  <c r="G424" i="18"/>
  <c r="F424" i="18"/>
  <c r="E424" i="18"/>
  <c r="J423" i="18"/>
  <c r="I423" i="18"/>
  <c r="H423" i="18"/>
  <c r="G423" i="18"/>
  <c r="F423" i="18"/>
  <c r="E423" i="18"/>
  <c r="J422" i="18"/>
  <c r="I422" i="18"/>
  <c r="H422" i="18"/>
  <c r="G422" i="18"/>
  <c r="F422" i="18"/>
  <c r="E422" i="18"/>
  <c r="J421" i="18"/>
  <c r="I421" i="18"/>
  <c r="H421" i="18"/>
  <c r="G421" i="18"/>
  <c r="F421" i="18"/>
  <c r="E421" i="18"/>
  <c r="J420" i="18"/>
  <c r="I420" i="18"/>
  <c r="H420" i="18"/>
  <c r="G420" i="18"/>
  <c r="F420" i="18"/>
  <c r="E420" i="18"/>
  <c r="J419" i="18"/>
  <c r="I419" i="18"/>
  <c r="H419" i="18"/>
  <c r="G419" i="18"/>
  <c r="F419" i="18"/>
  <c r="E419" i="18"/>
  <c r="J418" i="18"/>
  <c r="I418" i="18"/>
  <c r="H418" i="18"/>
  <c r="G418" i="18"/>
  <c r="F418" i="18"/>
  <c r="E418" i="18"/>
  <c r="J417" i="18"/>
  <c r="I417" i="18"/>
  <c r="H417" i="18"/>
  <c r="G417" i="18"/>
  <c r="F417" i="18"/>
  <c r="E417" i="18"/>
  <c r="J416" i="18"/>
  <c r="I416" i="18"/>
  <c r="H416" i="18"/>
  <c r="G416" i="18"/>
  <c r="F416" i="18"/>
  <c r="E416" i="18"/>
  <c r="J415" i="18"/>
  <c r="I415" i="18"/>
  <c r="H415" i="18"/>
  <c r="G415" i="18"/>
  <c r="F415" i="18"/>
  <c r="E415" i="18"/>
  <c r="J414" i="18"/>
  <c r="I414" i="18"/>
  <c r="H414" i="18"/>
  <c r="G414" i="18"/>
  <c r="F414" i="18"/>
  <c r="E414" i="18"/>
  <c r="J413" i="18"/>
  <c r="I413" i="18"/>
  <c r="H413" i="18"/>
  <c r="G413" i="18"/>
  <c r="F413" i="18"/>
  <c r="E413" i="18"/>
  <c r="J412" i="18"/>
  <c r="I412" i="18"/>
  <c r="H412" i="18"/>
  <c r="G412" i="18"/>
  <c r="F412" i="18"/>
  <c r="E412" i="18"/>
  <c r="J411" i="18"/>
  <c r="I411" i="18"/>
  <c r="H411" i="18"/>
  <c r="G411" i="18"/>
  <c r="F411" i="18"/>
  <c r="E411" i="18"/>
  <c r="J410" i="18"/>
  <c r="I410" i="18"/>
  <c r="H410" i="18"/>
  <c r="G410" i="18"/>
  <c r="F410" i="18"/>
  <c r="E410" i="18"/>
  <c r="J409" i="18"/>
  <c r="I409" i="18"/>
  <c r="H409" i="18"/>
  <c r="G409" i="18"/>
  <c r="F409" i="18"/>
  <c r="E409" i="18"/>
  <c r="J408" i="18"/>
  <c r="I408" i="18"/>
  <c r="H408" i="18"/>
  <c r="G408" i="18"/>
  <c r="F408" i="18"/>
  <c r="E408" i="18"/>
  <c r="J407" i="18"/>
  <c r="I407" i="18"/>
  <c r="H407" i="18"/>
  <c r="G407" i="18"/>
  <c r="F407" i="18"/>
  <c r="E407" i="18"/>
  <c r="J406" i="18"/>
  <c r="I406" i="18"/>
  <c r="H406" i="18"/>
  <c r="G406" i="18"/>
  <c r="F406" i="18"/>
  <c r="E406" i="18"/>
  <c r="J405" i="18"/>
  <c r="I405" i="18"/>
  <c r="H405" i="18"/>
  <c r="G405" i="18"/>
  <c r="F405" i="18"/>
  <c r="E405" i="18"/>
  <c r="J404" i="18"/>
  <c r="I404" i="18"/>
  <c r="H404" i="18"/>
  <c r="G404" i="18"/>
  <c r="F404" i="18"/>
  <c r="E404" i="18"/>
  <c r="J403" i="18"/>
  <c r="I403" i="18"/>
  <c r="H403" i="18"/>
  <c r="G403" i="18"/>
  <c r="F403" i="18"/>
  <c r="E403" i="18"/>
  <c r="J402" i="18"/>
  <c r="I402" i="18"/>
  <c r="H402" i="18"/>
  <c r="G402" i="18"/>
  <c r="F402" i="18"/>
  <c r="E402" i="18"/>
  <c r="J401" i="18"/>
  <c r="I401" i="18"/>
  <c r="H401" i="18"/>
  <c r="G401" i="18"/>
  <c r="F401" i="18"/>
  <c r="E401" i="18"/>
  <c r="J400" i="18"/>
  <c r="I400" i="18"/>
  <c r="H400" i="18"/>
  <c r="G400" i="18"/>
  <c r="F400" i="18"/>
  <c r="E400" i="18"/>
  <c r="J399" i="18"/>
  <c r="I399" i="18"/>
  <c r="H399" i="18"/>
  <c r="G399" i="18"/>
  <c r="F399" i="18"/>
  <c r="E399" i="18"/>
  <c r="J398" i="18"/>
  <c r="I398" i="18"/>
  <c r="H398" i="18"/>
  <c r="G398" i="18"/>
  <c r="F398" i="18"/>
  <c r="E398" i="18"/>
  <c r="J397" i="18"/>
  <c r="I397" i="18"/>
  <c r="H397" i="18"/>
  <c r="G397" i="18"/>
  <c r="F397" i="18"/>
  <c r="E397" i="18"/>
  <c r="J396" i="18"/>
  <c r="I396" i="18"/>
  <c r="H396" i="18"/>
  <c r="G396" i="18"/>
  <c r="F396" i="18"/>
  <c r="E396" i="18"/>
  <c r="J395" i="18"/>
  <c r="I395" i="18"/>
  <c r="H395" i="18"/>
  <c r="G395" i="18"/>
  <c r="F395" i="18"/>
  <c r="E395" i="18"/>
  <c r="J394" i="18"/>
  <c r="I394" i="18"/>
  <c r="H394" i="18"/>
  <c r="G394" i="18"/>
  <c r="F394" i="18"/>
  <c r="E394" i="18"/>
  <c r="J393" i="18"/>
  <c r="I393" i="18"/>
  <c r="H393" i="18"/>
  <c r="G393" i="18"/>
  <c r="F393" i="18"/>
  <c r="E393" i="18"/>
  <c r="J392" i="18"/>
  <c r="I392" i="18"/>
  <c r="H392" i="18"/>
  <c r="G392" i="18"/>
  <c r="F392" i="18"/>
  <c r="E392" i="18"/>
  <c r="J391" i="18"/>
  <c r="I391" i="18"/>
  <c r="H391" i="18"/>
  <c r="G391" i="18"/>
  <c r="F391" i="18"/>
  <c r="E391" i="18"/>
  <c r="J390" i="18"/>
  <c r="I390" i="18"/>
  <c r="H390" i="18"/>
  <c r="G390" i="18"/>
  <c r="F390" i="18"/>
  <c r="E390" i="18"/>
  <c r="J389" i="18"/>
  <c r="I389" i="18"/>
  <c r="H389" i="18"/>
  <c r="G389" i="18"/>
  <c r="F389" i="18"/>
  <c r="E389" i="18"/>
  <c r="J388" i="18"/>
  <c r="I388" i="18"/>
  <c r="H388" i="18"/>
  <c r="G388" i="18"/>
  <c r="F388" i="18"/>
  <c r="E388" i="18"/>
  <c r="J387" i="18"/>
  <c r="I387" i="18"/>
  <c r="H387" i="18"/>
  <c r="G387" i="18"/>
  <c r="F387" i="18"/>
  <c r="E387" i="18"/>
  <c r="J386" i="18"/>
  <c r="I386" i="18"/>
  <c r="H386" i="18"/>
  <c r="G386" i="18"/>
  <c r="F386" i="18"/>
  <c r="E386" i="18"/>
  <c r="J385" i="18"/>
  <c r="I385" i="18"/>
  <c r="H385" i="18"/>
  <c r="G385" i="18"/>
  <c r="F385" i="18"/>
  <c r="E385" i="18"/>
  <c r="J384" i="18"/>
  <c r="I384" i="18"/>
  <c r="H384" i="18"/>
  <c r="G384" i="18"/>
  <c r="F384" i="18"/>
  <c r="E384" i="18"/>
  <c r="J383" i="18"/>
  <c r="I383" i="18"/>
  <c r="H383" i="18"/>
  <c r="G383" i="18"/>
  <c r="F383" i="18"/>
  <c r="E383" i="18"/>
  <c r="J382" i="18"/>
  <c r="I382" i="18"/>
  <c r="H382" i="18"/>
  <c r="G382" i="18"/>
  <c r="F382" i="18"/>
  <c r="E382" i="18"/>
  <c r="J381" i="18"/>
  <c r="I381" i="18"/>
  <c r="H381" i="18"/>
  <c r="G381" i="18"/>
  <c r="F381" i="18"/>
  <c r="E381" i="18"/>
  <c r="J380" i="18"/>
  <c r="I380" i="18"/>
  <c r="H380" i="18"/>
  <c r="G380" i="18"/>
  <c r="F380" i="18"/>
  <c r="E380" i="18"/>
  <c r="J379" i="18"/>
  <c r="I379" i="18"/>
  <c r="H379" i="18"/>
  <c r="G379" i="18"/>
  <c r="F379" i="18"/>
  <c r="E379" i="18"/>
  <c r="J378" i="18"/>
  <c r="I378" i="18"/>
  <c r="H378" i="18"/>
  <c r="G378" i="18"/>
  <c r="F378" i="18"/>
  <c r="E378" i="18"/>
  <c r="J377" i="18"/>
  <c r="I377" i="18"/>
  <c r="H377" i="18"/>
  <c r="G377" i="18"/>
  <c r="F377" i="18"/>
  <c r="E377" i="18"/>
  <c r="J376" i="18"/>
  <c r="I376" i="18"/>
  <c r="H376" i="18"/>
  <c r="G376" i="18"/>
  <c r="F376" i="18"/>
  <c r="E376" i="18"/>
  <c r="J375" i="18"/>
  <c r="I375" i="18"/>
  <c r="H375" i="18"/>
  <c r="G375" i="18"/>
  <c r="F375" i="18"/>
  <c r="E375" i="18"/>
  <c r="J374" i="18"/>
  <c r="I374" i="18"/>
  <c r="H374" i="18"/>
  <c r="G374" i="18"/>
  <c r="F374" i="18"/>
  <c r="E374" i="18"/>
  <c r="J373" i="18"/>
  <c r="I373" i="18"/>
  <c r="H373" i="18"/>
  <c r="G373" i="18"/>
  <c r="F373" i="18"/>
  <c r="E373" i="18"/>
  <c r="J372" i="18"/>
  <c r="I372" i="18"/>
  <c r="H372" i="18"/>
  <c r="G372" i="18"/>
  <c r="F372" i="18"/>
  <c r="E372" i="18"/>
  <c r="J371" i="18"/>
  <c r="I371" i="18"/>
  <c r="H371" i="18"/>
  <c r="G371" i="18"/>
  <c r="F371" i="18"/>
  <c r="E371" i="18"/>
  <c r="J370" i="18"/>
  <c r="I370" i="18"/>
  <c r="H370" i="18"/>
  <c r="G370" i="18"/>
  <c r="F370" i="18"/>
  <c r="E370" i="18"/>
  <c r="J369" i="18"/>
  <c r="I369" i="18"/>
  <c r="H369" i="18"/>
  <c r="G369" i="18"/>
  <c r="F369" i="18"/>
  <c r="E369" i="18"/>
  <c r="J368" i="18"/>
  <c r="I368" i="18"/>
  <c r="H368" i="18"/>
  <c r="G368" i="18"/>
  <c r="F368" i="18"/>
  <c r="E368" i="18"/>
  <c r="J367" i="18"/>
  <c r="I367" i="18"/>
  <c r="H367" i="18"/>
  <c r="G367" i="18"/>
  <c r="F367" i="18"/>
  <c r="E367" i="18"/>
  <c r="J366" i="18"/>
  <c r="I366" i="18"/>
  <c r="H366" i="18"/>
  <c r="G366" i="18"/>
  <c r="F366" i="18"/>
  <c r="E366" i="18"/>
  <c r="J365" i="18"/>
  <c r="I365" i="18"/>
  <c r="H365" i="18"/>
  <c r="G365" i="18"/>
  <c r="F365" i="18"/>
  <c r="E365" i="18"/>
  <c r="J364" i="18"/>
  <c r="I364" i="18"/>
  <c r="H364" i="18"/>
  <c r="G364" i="18"/>
  <c r="F364" i="18"/>
  <c r="E364" i="18"/>
  <c r="J363" i="18"/>
  <c r="I363" i="18"/>
  <c r="H363" i="18"/>
  <c r="G363" i="18"/>
  <c r="F363" i="18"/>
  <c r="E363" i="18"/>
  <c r="J362" i="18"/>
  <c r="I362" i="18"/>
  <c r="H362" i="18"/>
  <c r="G362" i="18"/>
  <c r="F362" i="18"/>
  <c r="E362" i="18"/>
  <c r="J361" i="18"/>
  <c r="I361" i="18"/>
  <c r="H361" i="18"/>
  <c r="G361" i="18"/>
  <c r="F361" i="18"/>
  <c r="E361" i="18"/>
  <c r="J360" i="18"/>
  <c r="I360" i="18"/>
  <c r="H360" i="18"/>
  <c r="G360" i="18"/>
  <c r="F360" i="18"/>
  <c r="E360" i="18"/>
  <c r="J359" i="18"/>
  <c r="I359" i="18"/>
  <c r="H359" i="18"/>
  <c r="G359" i="18"/>
  <c r="F359" i="18"/>
  <c r="E359" i="18"/>
  <c r="J358" i="18"/>
  <c r="I358" i="18"/>
  <c r="H358" i="18"/>
  <c r="G358" i="18"/>
  <c r="F358" i="18"/>
  <c r="E358" i="18"/>
  <c r="J357" i="18"/>
  <c r="I357" i="18"/>
  <c r="H357" i="18"/>
  <c r="G357" i="18"/>
  <c r="F357" i="18"/>
  <c r="E357" i="18"/>
  <c r="J356" i="18"/>
  <c r="I356" i="18"/>
  <c r="H356" i="18"/>
  <c r="G356" i="18"/>
  <c r="F356" i="18"/>
  <c r="E356" i="18"/>
  <c r="J355" i="18"/>
  <c r="I355" i="18"/>
  <c r="H355" i="18"/>
  <c r="G355" i="18"/>
  <c r="F355" i="18"/>
  <c r="E355" i="18"/>
  <c r="J354" i="18"/>
  <c r="I354" i="18"/>
  <c r="H354" i="18"/>
  <c r="G354" i="18"/>
  <c r="F354" i="18"/>
  <c r="E354" i="18"/>
  <c r="J353" i="18"/>
  <c r="I353" i="18"/>
  <c r="H353" i="18"/>
  <c r="G353" i="18"/>
  <c r="F353" i="18"/>
  <c r="E353" i="18"/>
  <c r="J352" i="18"/>
  <c r="I352" i="18"/>
  <c r="H352" i="18"/>
  <c r="G352" i="18"/>
  <c r="F352" i="18"/>
  <c r="E352" i="18"/>
  <c r="J351" i="18"/>
  <c r="I351" i="18"/>
  <c r="H351" i="18"/>
  <c r="G351" i="18"/>
  <c r="F351" i="18"/>
  <c r="E351" i="18"/>
  <c r="J350" i="18"/>
  <c r="I350" i="18"/>
  <c r="H350" i="18"/>
  <c r="G350" i="18"/>
  <c r="F350" i="18"/>
  <c r="E350" i="18"/>
  <c r="J349" i="18"/>
  <c r="I349" i="18"/>
  <c r="H349" i="18"/>
  <c r="G349" i="18"/>
  <c r="F349" i="18"/>
  <c r="E349" i="18"/>
  <c r="J348" i="18"/>
  <c r="I348" i="18"/>
  <c r="H348" i="18"/>
  <c r="G348" i="18"/>
  <c r="F348" i="18"/>
  <c r="E348" i="18"/>
  <c r="J347" i="18"/>
  <c r="I347" i="18"/>
  <c r="H347" i="18"/>
  <c r="G347" i="18"/>
  <c r="F347" i="18"/>
  <c r="E347" i="18"/>
  <c r="J346" i="18"/>
  <c r="I346" i="18"/>
  <c r="H346" i="18"/>
  <c r="G346" i="18"/>
  <c r="F346" i="18"/>
  <c r="E346" i="18"/>
  <c r="J345" i="18"/>
  <c r="I345" i="18"/>
  <c r="H345" i="18"/>
  <c r="G345" i="18"/>
  <c r="F345" i="18"/>
  <c r="E345" i="18"/>
  <c r="J344" i="18"/>
  <c r="I344" i="18"/>
  <c r="H344" i="18"/>
  <c r="G344" i="18"/>
  <c r="F344" i="18"/>
  <c r="E344" i="18"/>
  <c r="J343" i="18"/>
  <c r="I343" i="18"/>
  <c r="H343" i="18"/>
  <c r="G343" i="18"/>
  <c r="F343" i="18"/>
  <c r="E343" i="18"/>
  <c r="J342" i="18"/>
  <c r="I342" i="18"/>
  <c r="H342" i="18"/>
  <c r="G342" i="18"/>
  <c r="F342" i="18"/>
  <c r="E342" i="18"/>
  <c r="J341" i="18"/>
  <c r="I341" i="18"/>
  <c r="H341" i="18"/>
  <c r="G341" i="18"/>
  <c r="F341" i="18"/>
  <c r="E341" i="18"/>
  <c r="J340" i="18"/>
  <c r="I340" i="18"/>
  <c r="H340" i="18"/>
  <c r="G340" i="18"/>
  <c r="F340" i="18"/>
  <c r="E340" i="18"/>
  <c r="J339" i="18"/>
  <c r="I339" i="18"/>
  <c r="H339" i="18"/>
  <c r="G339" i="18"/>
  <c r="F339" i="18"/>
  <c r="E339" i="18"/>
  <c r="J338" i="18"/>
  <c r="I338" i="18"/>
  <c r="H338" i="18"/>
  <c r="G338" i="18"/>
  <c r="F338" i="18"/>
  <c r="E338" i="18"/>
  <c r="J337" i="18"/>
  <c r="I337" i="18"/>
  <c r="H337" i="18"/>
  <c r="G337" i="18"/>
  <c r="F337" i="18"/>
  <c r="E337" i="18"/>
  <c r="J336" i="18"/>
  <c r="I336" i="18"/>
  <c r="H336" i="18"/>
  <c r="G336" i="18"/>
  <c r="F336" i="18"/>
  <c r="E336" i="18"/>
  <c r="J335" i="18"/>
  <c r="I335" i="18"/>
  <c r="H335" i="18"/>
  <c r="G335" i="18"/>
  <c r="F335" i="18"/>
  <c r="E335" i="18"/>
  <c r="J334" i="18"/>
  <c r="I334" i="18"/>
  <c r="H334" i="18"/>
  <c r="G334" i="18"/>
  <c r="F334" i="18"/>
  <c r="E334" i="18"/>
  <c r="J333" i="18"/>
  <c r="I333" i="18"/>
  <c r="H333" i="18"/>
  <c r="G333" i="18"/>
  <c r="F333" i="18"/>
  <c r="E333" i="18"/>
  <c r="J332" i="18"/>
  <c r="I332" i="18"/>
  <c r="H332" i="18"/>
  <c r="G332" i="18"/>
  <c r="F332" i="18"/>
  <c r="E332" i="18"/>
  <c r="J331" i="18"/>
  <c r="I331" i="18"/>
  <c r="H331" i="18"/>
  <c r="G331" i="18"/>
  <c r="F331" i="18"/>
  <c r="E331" i="18"/>
  <c r="J330" i="18"/>
  <c r="I330" i="18"/>
  <c r="H330" i="18"/>
  <c r="G330" i="18"/>
  <c r="F330" i="18"/>
  <c r="E330" i="18"/>
  <c r="J329" i="18"/>
  <c r="I329" i="18"/>
  <c r="H329" i="18"/>
  <c r="G329" i="18"/>
  <c r="F329" i="18"/>
  <c r="E329" i="18"/>
  <c r="J328" i="18"/>
  <c r="I328" i="18"/>
  <c r="H328" i="18"/>
  <c r="G328" i="18"/>
  <c r="F328" i="18"/>
  <c r="E328" i="18"/>
  <c r="J327" i="18"/>
  <c r="I327" i="18"/>
  <c r="H327" i="18"/>
  <c r="G327" i="18"/>
  <c r="F327" i="18"/>
  <c r="E327" i="18"/>
  <c r="J326" i="18"/>
  <c r="I326" i="18"/>
  <c r="H326" i="18"/>
  <c r="G326" i="18"/>
  <c r="F326" i="18"/>
  <c r="E326" i="18"/>
  <c r="J325" i="18"/>
  <c r="I325" i="18"/>
  <c r="H325" i="18"/>
  <c r="G325" i="18"/>
  <c r="F325" i="18"/>
  <c r="E325" i="18"/>
  <c r="J324" i="18"/>
  <c r="I324" i="18"/>
  <c r="H324" i="18"/>
  <c r="G324" i="18"/>
  <c r="F324" i="18"/>
  <c r="E324" i="18"/>
  <c r="J323" i="18"/>
  <c r="I323" i="18"/>
  <c r="H323" i="18"/>
  <c r="G323" i="18"/>
  <c r="F323" i="18"/>
  <c r="E323" i="18"/>
  <c r="J322" i="18"/>
  <c r="I322" i="18"/>
  <c r="H322" i="18"/>
  <c r="G322" i="18"/>
  <c r="F322" i="18"/>
  <c r="E322" i="18"/>
  <c r="J321" i="18"/>
  <c r="I321" i="18"/>
  <c r="H321" i="18"/>
  <c r="G321" i="18"/>
  <c r="F321" i="18"/>
  <c r="E321" i="18"/>
  <c r="J320" i="18"/>
  <c r="I320" i="18"/>
  <c r="H320" i="18"/>
  <c r="G320" i="18"/>
  <c r="F320" i="18"/>
  <c r="E320" i="18"/>
  <c r="J319" i="18"/>
  <c r="I319" i="18"/>
  <c r="H319" i="18"/>
  <c r="G319" i="18"/>
  <c r="F319" i="18"/>
  <c r="E319" i="18"/>
  <c r="J318" i="18"/>
  <c r="I318" i="18"/>
  <c r="H318" i="18"/>
  <c r="G318" i="18"/>
  <c r="F318" i="18"/>
  <c r="E318" i="18"/>
  <c r="J317" i="18"/>
  <c r="I317" i="18"/>
  <c r="H317" i="18"/>
  <c r="G317" i="18"/>
  <c r="F317" i="18"/>
  <c r="E317" i="18"/>
  <c r="J316" i="18"/>
  <c r="I316" i="18"/>
  <c r="H316" i="18"/>
  <c r="G316" i="18"/>
  <c r="F316" i="18"/>
  <c r="E316" i="18"/>
  <c r="J315" i="18"/>
  <c r="I315" i="18"/>
  <c r="H315" i="18"/>
  <c r="G315" i="18"/>
  <c r="F315" i="18"/>
  <c r="E315" i="18"/>
  <c r="J314" i="18"/>
  <c r="I314" i="18"/>
  <c r="H314" i="18"/>
  <c r="G314" i="18"/>
  <c r="F314" i="18"/>
  <c r="E314" i="18"/>
  <c r="J313" i="18"/>
  <c r="I313" i="18"/>
  <c r="H313" i="18"/>
  <c r="G313" i="18"/>
  <c r="F313" i="18"/>
  <c r="E313" i="18"/>
  <c r="J312" i="18"/>
  <c r="I312" i="18"/>
  <c r="H312" i="18"/>
  <c r="G312" i="18"/>
  <c r="F312" i="18"/>
  <c r="E312" i="18"/>
  <c r="J311" i="18"/>
  <c r="I311" i="18"/>
  <c r="H311" i="18"/>
  <c r="G311" i="18"/>
  <c r="F311" i="18"/>
  <c r="E311" i="18"/>
  <c r="J310" i="18"/>
  <c r="I310" i="18"/>
  <c r="H310" i="18"/>
  <c r="G310" i="18"/>
  <c r="F310" i="18"/>
  <c r="E310" i="18"/>
  <c r="J309" i="18"/>
  <c r="I309" i="18"/>
  <c r="H309" i="18"/>
  <c r="G309" i="18"/>
  <c r="F309" i="18"/>
  <c r="E309" i="18"/>
  <c r="J308" i="18"/>
  <c r="I308" i="18"/>
  <c r="H308" i="18"/>
  <c r="G308" i="18"/>
  <c r="F308" i="18"/>
  <c r="E308" i="18"/>
  <c r="J307" i="18"/>
  <c r="I307" i="18"/>
  <c r="H307" i="18"/>
  <c r="G307" i="18"/>
  <c r="F307" i="18"/>
  <c r="E307" i="18"/>
  <c r="J306" i="18"/>
  <c r="I306" i="18"/>
  <c r="H306" i="18"/>
  <c r="G306" i="18"/>
  <c r="F306" i="18"/>
  <c r="E306" i="18"/>
  <c r="J305" i="18"/>
  <c r="I305" i="18"/>
  <c r="H305" i="18"/>
  <c r="G305" i="18"/>
  <c r="F305" i="18"/>
  <c r="E305" i="18"/>
  <c r="J304" i="18"/>
  <c r="I304" i="18"/>
  <c r="H304" i="18"/>
  <c r="G304" i="18"/>
  <c r="F304" i="18"/>
  <c r="E304" i="18"/>
  <c r="J303" i="18"/>
  <c r="I303" i="18"/>
  <c r="H303" i="18"/>
  <c r="G303" i="18"/>
  <c r="F303" i="18"/>
  <c r="E303" i="18"/>
  <c r="J302" i="18"/>
  <c r="I302" i="18"/>
  <c r="H302" i="18"/>
  <c r="G302" i="18"/>
  <c r="F302" i="18"/>
  <c r="E302" i="18"/>
  <c r="J301" i="18"/>
  <c r="I301" i="18"/>
  <c r="H301" i="18"/>
  <c r="G301" i="18"/>
  <c r="F301" i="18"/>
  <c r="E301" i="18"/>
  <c r="J300" i="18"/>
  <c r="I300" i="18"/>
  <c r="H300" i="18"/>
  <c r="G300" i="18"/>
  <c r="F300" i="18"/>
  <c r="E300" i="18"/>
  <c r="J299" i="18"/>
  <c r="I299" i="18"/>
  <c r="H299" i="18"/>
  <c r="G299" i="18"/>
  <c r="F299" i="18"/>
  <c r="E299" i="18"/>
  <c r="J298" i="18"/>
  <c r="I298" i="18"/>
  <c r="H298" i="18"/>
  <c r="G298" i="18"/>
  <c r="F298" i="18"/>
  <c r="E298" i="18"/>
  <c r="J297" i="18"/>
  <c r="I297" i="18"/>
  <c r="H297" i="18"/>
  <c r="G297" i="18"/>
  <c r="F297" i="18"/>
  <c r="E297" i="18"/>
  <c r="J296" i="18"/>
  <c r="I296" i="18"/>
  <c r="H296" i="18"/>
  <c r="G296" i="18"/>
  <c r="F296" i="18"/>
  <c r="E296" i="18"/>
  <c r="J295" i="18"/>
  <c r="I295" i="18"/>
  <c r="H295" i="18"/>
  <c r="G295" i="18"/>
  <c r="F295" i="18"/>
  <c r="E295" i="18"/>
  <c r="J294" i="18"/>
  <c r="I294" i="18"/>
  <c r="H294" i="18"/>
  <c r="G294" i="18"/>
  <c r="F294" i="18"/>
  <c r="E294" i="18"/>
  <c r="J293" i="18"/>
  <c r="I293" i="18"/>
  <c r="H293" i="18"/>
  <c r="G293" i="18"/>
  <c r="F293" i="18"/>
  <c r="E293" i="18"/>
  <c r="J292" i="18"/>
  <c r="I292" i="18"/>
  <c r="H292" i="18"/>
  <c r="G292" i="18"/>
  <c r="F292" i="18"/>
  <c r="E292" i="18"/>
  <c r="J291" i="18"/>
  <c r="I291" i="18"/>
  <c r="H291" i="18"/>
  <c r="G291" i="18"/>
  <c r="F291" i="18"/>
  <c r="E291" i="18"/>
  <c r="J290" i="18"/>
  <c r="I290" i="18"/>
  <c r="H290" i="18"/>
  <c r="G290" i="18"/>
  <c r="F290" i="18"/>
  <c r="E290" i="18"/>
  <c r="J289" i="18"/>
  <c r="I289" i="18"/>
  <c r="H289" i="18"/>
  <c r="G289" i="18"/>
  <c r="F289" i="18"/>
  <c r="E289" i="18"/>
  <c r="J288" i="18"/>
  <c r="I288" i="18"/>
  <c r="H288" i="18"/>
  <c r="G288" i="18"/>
  <c r="F288" i="18"/>
  <c r="E288" i="18"/>
  <c r="J287" i="18"/>
  <c r="I287" i="18"/>
  <c r="H287" i="18"/>
  <c r="G287" i="18"/>
  <c r="F287" i="18"/>
  <c r="E287" i="18"/>
  <c r="J286" i="18"/>
  <c r="I286" i="18"/>
  <c r="H286" i="18"/>
  <c r="G286" i="18"/>
  <c r="F286" i="18"/>
  <c r="E286" i="18"/>
  <c r="J285" i="18"/>
  <c r="I285" i="18"/>
  <c r="H285" i="18"/>
  <c r="G285" i="18"/>
  <c r="F285" i="18"/>
  <c r="E285" i="18"/>
  <c r="J284" i="18"/>
  <c r="I284" i="18"/>
  <c r="H284" i="18"/>
  <c r="G284" i="18"/>
  <c r="F284" i="18"/>
  <c r="E284" i="18"/>
  <c r="J283" i="18"/>
  <c r="I283" i="18"/>
  <c r="H283" i="18"/>
  <c r="G283" i="18"/>
  <c r="F283" i="18"/>
  <c r="E283" i="18"/>
  <c r="J282" i="18"/>
  <c r="I282" i="18"/>
  <c r="H282" i="18"/>
  <c r="G282" i="18"/>
  <c r="F282" i="18"/>
  <c r="E282" i="18"/>
  <c r="J281" i="18"/>
  <c r="I281" i="18"/>
  <c r="H281" i="18"/>
  <c r="G281" i="18"/>
  <c r="F281" i="18"/>
  <c r="E281" i="18"/>
  <c r="J280" i="18"/>
  <c r="I280" i="18"/>
  <c r="H280" i="18"/>
  <c r="G280" i="18"/>
  <c r="F280" i="18"/>
  <c r="E280" i="18"/>
  <c r="J279" i="18"/>
  <c r="I279" i="18"/>
  <c r="H279" i="18"/>
  <c r="G279" i="18"/>
  <c r="F279" i="18"/>
  <c r="E279" i="18"/>
  <c r="J278" i="18"/>
  <c r="I278" i="18"/>
  <c r="H278" i="18"/>
  <c r="G278" i="18"/>
  <c r="F278" i="18"/>
  <c r="E278" i="18"/>
  <c r="J277" i="18"/>
  <c r="I277" i="18"/>
  <c r="H277" i="18"/>
  <c r="G277" i="18"/>
  <c r="F277" i="18"/>
  <c r="E277" i="18"/>
  <c r="J276" i="18"/>
  <c r="I276" i="18"/>
  <c r="H276" i="18"/>
  <c r="G276" i="18"/>
  <c r="F276" i="18"/>
  <c r="E276" i="18"/>
  <c r="J275" i="18"/>
  <c r="I275" i="18"/>
  <c r="H275" i="18"/>
  <c r="G275" i="18"/>
  <c r="F275" i="18"/>
  <c r="E275" i="18"/>
  <c r="J274" i="18"/>
  <c r="I274" i="18"/>
  <c r="H274" i="18"/>
  <c r="G274" i="18"/>
  <c r="F274" i="18"/>
  <c r="E274" i="18"/>
  <c r="J273" i="18"/>
  <c r="I273" i="18"/>
  <c r="H273" i="18"/>
  <c r="G273" i="18"/>
  <c r="F273" i="18"/>
  <c r="E273" i="18"/>
  <c r="J272" i="18"/>
  <c r="I272" i="18"/>
  <c r="H272" i="18"/>
  <c r="G272" i="18"/>
  <c r="F272" i="18"/>
  <c r="E272" i="18"/>
  <c r="J271" i="18"/>
  <c r="I271" i="18"/>
  <c r="H271" i="18"/>
  <c r="G271" i="18"/>
  <c r="F271" i="18"/>
  <c r="E271" i="18"/>
  <c r="J270" i="18"/>
  <c r="I270" i="18"/>
  <c r="H270" i="18"/>
  <c r="G270" i="18"/>
  <c r="F270" i="18"/>
  <c r="E270" i="18"/>
  <c r="J269" i="18"/>
  <c r="I269" i="18"/>
  <c r="H269" i="18"/>
  <c r="G269" i="18"/>
  <c r="F269" i="18"/>
  <c r="E269" i="18"/>
  <c r="J268" i="18"/>
  <c r="I268" i="18"/>
  <c r="H268" i="18"/>
  <c r="G268" i="18"/>
  <c r="F268" i="18"/>
  <c r="E268" i="18"/>
  <c r="J267" i="18"/>
  <c r="I267" i="18"/>
  <c r="H267" i="18"/>
  <c r="G267" i="18"/>
  <c r="F267" i="18"/>
  <c r="E267" i="18"/>
  <c r="J266" i="18"/>
  <c r="I266" i="18"/>
  <c r="H266" i="18"/>
  <c r="G266" i="18"/>
  <c r="F266" i="18"/>
  <c r="E266" i="18"/>
  <c r="J265" i="18"/>
  <c r="I265" i="18"/>
  <c r="H265" i="18"/>
  <c r="G265" i="18"/>
  <c r="F265" i="18"/>
  <c r="E265" i="18"/>
  <c r="J264" i="18"/>
  <c r="I264" i="18"/>
  <c r="H264" i="18"/>
  <c r="G264" i="18"/>
  <c r="F264" i="18"/>
  <c r="E264" i="18"/>
  <c r="J263" i="18"/>
  <c r="I263" i="18"/>
  <c r="H263" i="18"/>
  <c r="G263" i="18"/>
  <c r="F263" i="18"/>
  <c r="E263" i="18"/>
  <c r="J262" i="18"/>
  <c r="I262" i="18"/>
  <c r="H262" i="18"/>
  <c r="G262" i="18"/>
  <c r="F262" i="18"/>
  <c r="E262" i="18"/>
  <c r="J261" i="18"/>
  <c r="I261" i="18"/>
  <c r="H261" i="18"/>
  <c r="G261" i="18"/>
  <c r="F261" i="18"/>
  <c r="E261" i="18"/>
  <c r="J260" i="18"/>
  <c r="I260" i="18"/>
  <c r="H260" i="18"/>
  <c r="G260" i="18"/>
  <c r="F260" i="18"/>
  <c r="E260" i="18"/>
  <c r="J259" i="18"/>
  <c r="I259" i="18"/>
  <c r="H259" i="18"/>
  <c r="G259" i="18"/>
  <c r="F259" i="18"/>
  <c r="E259" i="18"/>
  <c r="J258" i="18"/>
  <c r="I258" i="18"/>
  <c r="H258" i="18"/>
  <c r="G258" i="18"/>
  <c r="F258" i="18"/>
  <c r="E258" i="18"/>
  <c r="J257" i="18"/>
  <c r="I257" i="18"/>
  <c r="H257" i="18"/>
  <c r="G257" i="18"/>
  <c r="F257" i="18"/>
  <c r="E257" i="18"/>
  <c r="J256" i="18"/>
  <c r="I256" i="18"/>
  <c r="H256" i="18"/>
  <c r="G256" i="18"/>
  <c r="F256" i="18"/>
  <c r="E256" i="18"/>
  <c r="J255" i="18"/>
  <c r="I255" i="18"/>
  <c r="H255" i="18"/>
  <c r="G255" i="18"/>
  <c r="F255" i="18"/>
  <c r="E255" i="18"/>
  <c r="J254" i="18"/>
  <c r="I254" i="18"/>
  <c r="H254" i="18"/>
  <c r="G254" i="18"/>
  <c r="F254" i="18"/>
  <c r="E254" i="18"/>
  <c r="J253" i="18"/>
  <c r="I253" i="18"/>
  <c r="H253" i="18"/>
  <c r="G253" i="18"/>
  <c r="F253" i="18"/>
  <c r="E253" i="18"/>
  <c r="J252" i="18"/>
  <c r="I252" i="18"/>
  <c r="H252" i="18"/>
  <c r="G252" i="18"/>
  <c r="F252" i="18"/>
  <c r="E252" i="18"/>
  <c r="J251" i="18"/>
  <c r="I251" i="18"/>
  <c r="H251" i="18"/>
  <c r="G251" i="18"/>
  <c r="F251" i="18"/>
  <c r="E251" i="18"/>
  <c r="J250" i="18"/>
  <c r="I250" i="18"/>
  <c r="H250" i="18"/>
  <c r="G250" i="18"/>
  <c r="F250" i="18"/>
  <c r="E250" i="18"/>
  <c r="J249" i="18"/>
  <c r="I249" i="18"/>
  <c r="H249" i="18"/>
  <c r="G249" i="18"/>
  <c r="F249" i="18"/>
  <c r="E249" i="18"/>
  <c r="J248" i="18"/>
  <c r="I248" i="18"/>
  <c r="H248" i="18"/>
  <c r="G248" i="18"/>
  <c r="F248" i="18"/>
  <c r="E248" i="18"/>
  <c r="J247" i="18"/>
  <c r="I247" i="18"/>
  <c r="H247" i="18"/>
  <c r="G247" i="18"/>
  <c r="F247" i="18"/>
  <c r="E247" i="18"/>
  <c r="J246" i="18"/>
  <c r="I246" i="18"/>
  <c r="H246" i="18"/>
  <c r="G246" i="18"/>
  <c r="F246" i="18"/>
  <c r="E246" i="18"/>
  <c r="J245" i="18"/>
  <c r="I245" i="18"/>
  <c r="H245" i="18"/>
  <c r="G245" i="18"/>
  <c r="F245" i="18"/>
  <c r="E245" i="18"/>
  <c r="J244" i="18"/>
  <c r="I244" i="18"/>
  <c r="H244" i="18"/>
  <c r="G244" i="18"/>
  <c r="F244" i="18"/>
  <c r="E244" i="18"/>
  <c r="J243" i="18"/>
  <c r="I243" i="18"/>
  <c r="H243" i="18"/>
  <c r="G243" i="18"/>
  <c r="F243" i="18"/>
  <c r="E243" i="18"/>
  <c r="J242" i="18"/>
  <c r="I242" i="18"/>
  <c r="H242" i="18"/>
  <c r="G242" i="18"/>
  <c r="F242" i="18"/>
  <c r="E242" i="18"/>
  <c r="J241" i="18"/>
  <c r="I241" i="18"/>
  <c r="H241" i="18"/>
  <c r="G241" i="18"/>
  <c r="F241" i="18"/>
  <c r="E241" i="18"/>
  <c r="J240" i="18"/>
  <c r="I240" i="18"/>
  <c r="H240" i="18"/>
  <c r="G240" i="18"/>
  <c r="F240" i="18"/>
  <c r="E240" i="18"/>
  <c r="J239" i="18"/>
  <c r="I239" i="18"/>
  <c r="H239" i="18"/>
  <c r="G239" i="18"/>
  <c r="F239" i="18"/>
  <c r="E239" i="18"/>
  <c r="J238" i="18"/>
  <c r="I238" i="18"/>
  <c r="H238" i="18"/>
  <c r="G238" i="18"/>
  <c r="F238" i="18"/>
  <c r="E238" i="18"/>
  <c r="J237" i="18"/>
  <c r="I237" i="18"/>
  <c r="H237" i="18"/>
  <c r="G237" i="18"/>
  <c r="F237" i="18"/>
  <c r="E237" i="18"/>
  <c r="J236" i="18"/>
  <c r="I236" i="18"/>
  <c r="H236" i="18"/>
  <c r="G236" i="18"/>
  <c r="F236" i="18"/>
  <c r="E236" i="18"/>
  <c r="J235" i="18"/>
  <c r="I235" i="18"/>
  <c r="H235" i="18"/>
  <c r="G235" i="18"/>
  <c r="F235" i="18"/>
  <c r="E235" i="18"/>
  <c r="J234" i="18"/>
  <c r="I234" i="18"/>
  <c r="H234" i="18"/>
  <c r="G234" i="18"/>
  <c r="F234" i="18"/>
  <c r="E234" i="18"/>
  <c r="J233" i="18"/>
  <c r="I233" i="18"/>
  <c r="H233" i="18"/>
  <c r="G233" i="18"/>
  <c r="F233" i="18"/>
  <c r="E233" i="18"/>
  <c r="J232" i="18"/>
  <c r="I232" i="18"/>
  <c r="H232" i="18"/>
  <c r="G232" i="18"/>
  <c r="F232" i="18"/>
  <c r="E232" i="18"/>
  <c r="J231" i="18"/>
  <c r="I231" i="18"/>
  <c r="H231" i="18"/>
  <c r="G231" i="18"/>
  <c r="F231" i="18"/>
  <c r="E231" i="18"/>
  <c r="J230" i="18"/>
  <c r="I230" i="18"/>
  <c r="H230" i="18"/>
  <c r="G230" i="18"/>
  <c r="F230" i="18"/>
  <c r="E230" i="18"/>
  <c r="J229" i="18"/>
  <c r="I229" i="18"/>
  <c r="H229" i="18"/>
  <c r="G229" i="18"/>
  <c r="F229" i="18"/>
  <c r="E229" i="18"/>
  <c r="J228" i="18"/>
  <c r="I228" i="18"/>
  <c r="H228" i="18"/>
  <c r="G228" i="18"/>
  <c r="F228" i="18"/>
  <c r="E228" i="18"/>
  <c r="J227" i="18"/>
  <c r="I227" i="18"/>
  <c r="H227" i="18"/>
  <c r="G227" i="18"/>
  <c r="F227" i="18"/>
  <c r="E227" i="18"/>
  <c r="J226" i="18"/>
  <c r="I226" i="18"/>
  <c r="H226" i="18"/>
  <c r="G226" i="18"/>
  <c r="F226" i="18"/>
  <c r="E226" i="18"/>
  <c r="J225" i="18"/>
  <c r="I225" i="18"/>
  <c r="H225" i="18"/>
  <c r="G225" i="18"/>
  <c r="F225" i="18"/>
  <c r="E225" i="18"/>
  <c r="J224" i="18"/>
  <c r="I224" i="18"/>
  <c r="H224" i="18"/>
  <c r="G224" i="18"/>
  <c r="F224" i="18"/>
  <c r="E224" i="18"/>
  <c r="J223" i="18"/>
  <c r="I223" i="18"/>
  <c r="H223" i="18"/>
  <c r="G223" i="18"/>
  <c r="F223" i="18"/>
  <c r="E223" i="18"/>
  <c r="J222" i="18"/>
  <c r="I222" i="18"/>
  <c r="H222" i="18"/>
  <c r="G222" i="18"/>
  <c r="F222" i="18"/>
  <c r="E222" i="18"/>
  <c r="J221" i="18"/>
  <c r="I221" i="18"/>
  <c r="H221" i="18"/>
  <c r="G221" i="18"/>
  <c r="F221" i="18"/>
  <c r="E221" i="18"/>
  <c r="J220" i="18"/>
  <c r="I220" i="18"/>
  <c r="H220" i="18"/>
  <c r="G220" i="18"/>
  <c r="F220" i="18"/>
  <c r="E220" i="18"/>
  <c r="J219" i="18"/>
  <c r="I219" i="18"/>
  <c r="H219" i="18"/>
  <c r="G219" i="18"/>
  <c r="F219" i="18"/>
  <c r="E219" i="18"/>
  <c r="J218" i="18"/>
  <c r="I218" i="18"/>
  <c r="H218" i="18"/>
  <c r="G218" i="18"/>
  <c r="F218" i="18"/>
  <c r="E218" i="18"/>
  <c r="J217" i="18"/>
  <c r="I217" i="18"/>
  <c r="H217" i="18"/>
  <c r="G217" i="18"/>
  <c r="F217" i="18"/>
  <c r="E217" i="18"/>
  <c r="J216" i="18"/>
  <c r="I216" i="18"/>
  <c r="H216" i="18"/>
  <c r="G216" i="18"/>
  <c r="F216" i="18"/>
  <c r="E216" i="18"/>
  <c r="J215" i="18"/>
  <c r="I215" i="18"/>
  <c r="H215" i="18"/>
  <c r="G215" i="18"/>
  <c r="F215" i="18"/>
  <c r="E215" i="18"/>
  <c r="J214" i="18"/>
  <c r="I214" i="18"/>
  <c r="H214" i="18"/>
  <c r="G214" i="18"/>
  <c r="F214" i="18"/>
  <c r="E214" i="18"/>
  <c r="J213" i="18"/>
  <c r="I213" i="18"/>
  <c r="H213" i="18"/>
  <c r="G213" i="18"/>
  <c r="F213" i="18"/>
  <c r="E213" i="18"/>
  <c r="J212" i="18"/>
  <c r="I212" i="18"/>
  <c r="H212" i="18"/>
  <c r="G212" i="18"/>
  <c r="F212" i="18"/>
  <c r="E212" i="18"/>
  <c r="J211" i="18"/>
  <c r="I211" i="18"/>
  <c r="H211" i="18"/>
  <c r="G211" i="18"/>
  <c r="F211" i="18"/>
  <c r="E211" i="18"/>
  <c r="J210" i="18"/>
  <c r="I210" i="18"/>
  <c r="H210" i="18"/>
  <c r="G210" i="18"/>
  <c r="F210" i="18"/>
  <c r="E210" i="18"/>
  <c r="J209" i="18"/>
  <c r="I209" i="18"/>
  <c r="H209" i="18"/>
  <c r="G209" i="18"/>
  <c r="F209" i="18"/>
  <c r="E209" i="18"/>
  <c r="J208" i="18"/>
  <c r="I208" i="18"/>
  <c r="H208" i="18"/>
  <c r="G208" i="18"/>
  <c r="F208" i="18"/>
  <c r="E208" i="18"/>
  <c r="J207" i="18"/>
  <c r="I207" i="18"/>
  <c r="H207" i="18"/>
  <c r="G207" i="18"/>
  <c r="F207" i="18"/>
  <c r="E207" i="18"/>
  <c r="J206" i="18"/>
  <c r="I206" i="18"/>
  <c r="H206" i="18"/>
  <c r="G206" i="18"/>
  <c r="F206" i="18"/>
  <c r="E206" i="18"/>
  <c r="J205" i="18"/>
  <c r="I205" i="18"/>
  <c r="H205" i="18"/>
  <c r="G205" i="18"/>
  <c r="F205" i="18"/>
  <c r="E205" i="18"/>
  <c r="J204" i="18"/>
  <c r="I204" i="18"/>
  <c r="H204" i="18"/>
  <c r="G204" i="18"/>
  <c r="F204" i="18"/>
  <c r="E204" i="18"/>
  <c r="J203" i="18"/>
  <c r="I203" i="18"/>
  <c r="H203" i="18"/>
  <c r="G203" i="18"/>
  <c r="F203" i="18"/>
  <c r="E203" i="18"/>
  <c r="J202" i="18"/>
  <c r="I202" i="18"/>
  <c r="H202" i="18"/>
  <c r="G202" i="18"/>
  <c r="F202" i="18"/>
  <c r="E202" i="18"/>
  <c r="J201" i="18"/>
  <c r="I201" i="18"/>
  <c r="H201" i="18"/>
  <c r="G201" i="18"/>
  <c r="F201" i="18"/>
  <c r="E201" i="18"/>
  <c r="J200" i="18"/>
  <c r="I200" i="18"/>
  <c r="H200" i="18"/>
  <c r="G200" i="18"/>
  <c r="F200" i="18"/>
  <c r="E200" i="18"/>
  <c r="J199" i="18"/>
  <c r="I199" i="18"/>
  <c r="H199" i="18"/>
  <c r="G199" i="18"/>
  <c r="F199" i="18"/>
  <c r="E199" i="18"/>
  <c r="J198" i="18"/>
  <c r="I198" i="18"/>
  <c r="H198" i="18"/>
  <c r="G198" i="18"/>
  <c r="F198" i="18"/>
  <c r="E198" i="18"/>
  <c r="J197" i="18"/>
  <c r="I197" i="18"/>
  <c r="H197" i="18"/>
  <c r="G197" i="18"/>
  <c r="F197" i="18"/>
  <c r="E197" i="18"/>
  <c r="J196" i="18"/>
  <c r="I196" i="18"/>
  <c r="H196" i="18"/>
  <c r="G196" i="18"/>
  <c r="F196" i="18"/>
  <c r="E196" i="18"/>
  <c r="J195" i="18"/>
  <c r="I195" i="18"/>
  <c r="H195" i="18"/>
  <c r="G195" i="18"/>
  <c r="F195" i="18"/>
  <c r="E195" i="18"/>
  <c r="J194" i="18"/>
  <c r="I194" i="18"/>
  <c r="H194" i="18"/>
  <c r="G194" i="18"/>
  <c r="F194" i="18"/>
  <c r="E194" i="18"/>
  <c r="J193" i="18"/>
  <c r="I193" i="18"/>
  <c r="H193" i="18"/>
  <c r="G193" i="18"/>
  <c r="F193" i="18"/>
  <c r="E193" i="18"/>
  <c r="J192" i="18"/>
  <c r="I192" i="18"/>
  <c r="H192" i="18"/>
  <c r="G192" i="18"/>
  <c r="F192" i="18"/>
  <c r="E192" i="18"/>
  <c r="J191" i="18"/>
  <c r="I191" i="18"/>
  <c r="H191" i="18"/>
  <c r="G191" i="18"/>
  <c r="F191" i="18"/>
  <c r="E191" i="18"/>
  <c r="J190" i="18"/>
  <c r="I190" i="18"/>
  <c r="H190" i="18"/>
  <c r="G190" i="18"/>
  <c r="F190" i="18"/>
  <c r="E190" i="18"/>
  <c r="J189" i="18"/>
  <c r="I189" i="18"/>
  <c r="H189" i="18"/>
  <c r="G189" i="18"/>
  <c r="F189" i="18"/>
  <c r="E189" i="18"/>
  <c r="J188" i="18"/>
  <c r="I188" i="18"/>
  <c r="H188" i="18"/>
  <c r="G188" i="18"/>
  <c r="F188" i="18"/>
  <c r="E188" i="18"/>
  <c r="J187" i="18"/>
  <c r="I187" i="18"/>
  <c r="H187" i="18"/>
  <c r="G187" i="18"/>
  <c r="F187" i="18"/>
  <c r="E187" i="18"/>
  <c r="J186" i="18"/>
  <c r="I186" i="18"/>
  <c r="H186" i="18"/>
  <c r="G186" i="18"/>
  <c r="F186" i="18"/>
  <c r="E186" i="18"/>
  <c r="J185" i="18"/>
  <c r="I185" i="18"/>
  <c r="H185" i="18"/>
  <c r="G185" i="18"/>
  <c r="F185" i="18"/>
  <c r="E185" i="18"/>
  <c r="J184" i="18"/>
  <c r="I184" i="18"/>
  <c r="H184" i="18"/>
  <c r="G184" i="18"/>
  <c r="F184" i="18"/>
  <c r="E184" i="18"/>
  <c r="J183" i="18"/>
  <c r="I183" i="18"/>
  <c r="H183" i="18"/>
  <c r="G183" i="18"/>
  <c r="F183" i="18"/>
  <c r="E183" i="18"/>
  <c r="J182" i="18"/>
  <c r="I182" i="18"/>
  <c r="H182" i="18"/>
  <c r="G182" i="18"/>
  <c r="F182" i="18"/>
  <c r="E182" i="18"/>
  <c r="J181" i="18"/>
  <c r="I181" i="18"/>
  <c r="H181" i="18"/>
  <c r="G181" i="18"/>
  <c r="F181" i="18"/>
  <c r="E181" i="18"/>
  <c r="J180" i="18"/>
  <c r="I180" i="18"/>
  <c r="H180" i="18"/>
  <c r="G180" i="18"/>
  <c r="F180" i="18"/>
  <c r="E180" i="18"/>
  <c r="J179" i="18"/>
  <c r="I179" i="18"/>
  <c r="H179" i="18"/>
  <c r="G179" i="18"/>
  <c r="F179" i="18"/>
  <c r="E179" i="18"/>
  <c r="J178" i="18"/>
  <c r="I178" i="18"/>
  <c r="H178" i="18"/>
  <c r="G178" i="18"/>
  <c r="F178" i="18"/>
  <c r="E178" i="18"/>
  <c r="J177" i="18"/>
  <c r="I177" i="18"/>
  <c r="H177" i="18"/>
  <c r="G177" i="18"/>
  <c r="F177" i="18"/>
  <c r="E177" i="18"/>
  <c r="J176" i="18"/>
  <c r="I176" i="18"/>
  <c r="H176" i="18"/>
  <c r="G176" i="18"/>
  <c r="F176" i="18"/>
  <c r="E176" i="18"/>
  <c r="J175" i="18"/>
  <c r="I175" i="18"/>
  <c r="H175" i="18"/>
  <c r="G175" i="18"/>
  <c r="F175" i="18"/>
  <c r="E175" i="18"/>
  <c r="J174" i="18"/>
  <c r="I174" i="18"/>
  <c r="H174" i="18"/>
  <c r="G174" i="18"/>
  <c r="F174" i="18"/>
  <c r="E174" i="18"/>
  <c r="J173" i="18"/>
  <c r="I173" i="18"/>
  <c r="H173" i="18"/>
  <c r="G173" i="18"/>
  <c r="F173" i="18"/>
  <c r="E173" i="18"/>
  <c r="J172" i="18"/>
  <c r="I172" i="18"/>
  <c r="H172" i="18"/>
  <c r="G172" i="18"/>
  <c r="F172" i="18"/>
  <c r="E172" i="18"/>
  <c r="J171" i="18"/>
  <c r="I171" i="18"/>
  <c r="H171" i="18"/>
  <c r="G171" i="18"/>
  <c r="F171" i="18"/>
  <c r="E171" i="18"/>
  <c r="J170" i="18"/>
  <c r="I170" i="18"/>
  <c r="H170" i="18"/>
  <c r="G170" i="18"/>
  <c r="F170" i="18"/>
  <c r="E170" i="18"/>
  <c r="J169" i="18"/>
  <c r="I169" i="18"/>
  <c r="H169" i="18"/>
  <c r="G169" i="18"/>
  <c r="F169" i="18"/>
  <c r="E169" i="18"/>
  <c r="J168" i="18"/>
  <c r="I168" i="18"/>
  <c r="H168" i="18"/>
  <c r="G168" i="18"/>
  <c r="F168" i="18"/>
  <c r="E168" i="18"/>
  <c r="J167" i="18"/>
  <c r="I167" i="18"/>
  <c r="H167" i="18"/>
  <c r="G167" i="18"/>
  <c r="F167" i="18"/>
  <c r="E167" i="18"/>
  <c r="J166" i="18"/>
  <c r="I166" i="18"/>
  <c r="H166" i="18"/>
  <c r="G166" i="18"/>
  <c r="F166" i="18"/>
  <c r="E166" i="18"/>
  <c r="J165" i="18"/>
  <c r="I165" i="18"/>
  <c r="H165" i="18"/>
  <c r="G165" i="18"/>
  <c r="F165" i="18"/>
  <c r="E165" i="18"/>
  <c r="J164" i="18"/>
  <c r="I164" i="18"/>
  <c r="H164" i="18"/>
  <c r="G164" i="18"/>
  <c r="F164" i="18"/>
  <c r="E164" i="18"/>
  <c r="J163" i="18"/>
  <c r="I163" i="18"/>
  <c r="H163" i="18"/>
  <c r="G163" i="18"/>
  <c r="F163" i="18"/>
  <c r="E163" i="18"/>
  <c r="J162" i="18"/>
  <c r="I162" i="18"/>
  <c r="H162" i="18"/>
  <c r="G162" i="18"/>
  <c r="F162" i="18"/>
  <c r="E162" i="18"/>
  <c r="J161" i="18"/>
  <c r="I161" i="18"/>
  <c r="H161" i="18"/>
  <c r="G161" i="18"/>
  <c r="F161" i="18"/>
  <c r="E161" i="18"/>
  <c r="J160" i="18"/>
  <c r="I160" i="18"/>
  <c r="H160" i="18"/>
  <c r="G160" i="18"/>
  <c r="F160" i="18"/>
  <c r="E160" i="18"/>
  <c r="J159" i="18"/>
  <c r="I159" i="18"/>
  <c r="H159" i="18"/>
  <c r="G159" i="18"/>
  <c r="F159" i="18"/>
  <c r="E159" i="18"/>
  <c r="J158" i="18"/>
  <c r="I158" i="18"/>
  <c r="H158" i="18"/>
  <c r="G158" i="18"/>
  <c r="F158" i="18"/>
  <c r="E158" i="18"/>
  <c r="J157" i="18"/>
  <c r="I157" i="18"/>
  <c r="H157" i="18"/>
  <c r="G157" i="18"/>
  <c r="F157" i="18"/>
  <c r="E157" i="18"/>
  <c r="J156" i="18"/>
  <c r="I156" i="18"/>
  <c r="H156" i="18"/>
  <c r="G156" i="18"/>
  <c r="F156" i="18"/>
  <c r="E156" i="18"/>
  <c r="J155" i="18"/>
  <c r="I155" i="18"/>
  <c r="H155" i="18"/>
  <c r="G155" i="18"/>
  <c r="F155" i="18"/>
  <c r="E155" i="18"/>
  <c r="J154" i="18"/>
  <c r="I154" i="18"/>
  <c r="H154" i="18"/>
  <c r="G154" i="18"/>
  <c r="F154" i="18"/>
  <c r="E154" i="18"/>
  <c r="J153" i="18"/>
  <c r="I153" i="18"/>
  <c r="H153" i="18"/>
  <c r="G153" i="18"/>
  <c r="F153" i="18"/>
  <c r="E153" i="18"/>
  <c r="J152" i="18"/>
  <c r="I152" i="18"/>
  <c r="H152" i="18"/>
  <c r="G152" i="18"/>
  <c r="F152" i="18"/>
  <c r="E152" i="18"/>
  <c r="J151" i="18"/>
  <c r="I151" i="18"/>
  <c r="H151" i="18"/>
  <c r="G151" i="18"/>
  <c r="F151" i="18"/>
  <c r="E151" i="18"/>
  <c r="J150" i="18"/>
  <c r="I150" i="18"/>
  <c r="H150" i="18"/>
  <c r="G150" i="18"/>
  <c r="F150" i="18"/>
  <c r="E150" i="18"/>
  <c r="J149" i="18"/>
  <c r="I149" i="18"/>
  <c r="H149" i="18"/>
  <c r="G149" i="18"/>
  <c r="F149" i="18"/>
  <c r="E149" i="18"/>
  <c r="J148" i="18"/>
  <c r="I148" i="18"/>
  <c r="H148" i="18"/>
  <c r="G148" i="18"/>
  <c r="F148" i="18"/>
  <c r="E148" i="18"/>
  <c r="J147" i="18"/>
  <c r="I147" i="18"/>
  <c r="H147" i="18"/>
  <c r="G147" i="18"/>
  <c r="F147" i="18"/>
  <c r="E147" i="18"/>
  <c r="J146" i="18"/>
  <c r="I146" i="18"/>
  <c r="H146" i="18"/>
  <c r="G146" i="18"/>
  <c r="F146" i="18"/>
  <c r="E146" i="18"/>
  <c r="J145" i="18"/>
  <c r="I145" i="18"/>
  <c r="H145" i="18"/>
  <c r="G145" i="18"/>
  <c r="F145" i="18"/>
  <c r="E145" i="18"/>
  <c r="J144" i="18"/>
  <c r="I144" i="18"/>
  <c r="H144" i="18"/>
  <c r="G144" i="18"/>
  <c r="F144" i="18"/>
  <c r="E144" i="18"/>
  <c r="J143" i="18"/>
  <c r="I143" i="18"/>
  <c r="H143" i="18"/>
  <c r="G143" i="18"/>
  <c r="F143" i="18"/>
  <c r="E143" i="18"/>
  <c r="J142" i="18"/>
  <c r="I142" i="18"/>
  <c r="H142" i="18"/>
  <c r="G142" i="18"/>
  <c r="F142" i="18"/>
  <c r="E142" i="18"/>
  <c r="J141" i="18"/>
  <c r="I141" i="18"/>
  <c r="H141" i="18"/>
  <c r="G141" i="18"/>
  <c r="F141" i="18"/>
  <c r="E141" i="18"/>
  <c r="J140" i="18"/>
  <c r="I140" i="18"/>
  <c r="H140" i="18"/>
  <c r="G140" i="18"/>
  <c r="F140" i="18"/>
  <c r="E140" i="18"/>
  <c r="J139" i="18"/>
  <c r="I139" i="18"/>
  <c r="H139" i="18"/>
  <c r="G139" i="18"/>
  <c r="F139" i="18"/>
  <c r="E139" i="18"/>
  <c r="J138" i="18"/>
  <c r="I138" i="18"/>
  <c r="H138" i="18"/>
  <c r="G138" i="18"/>
  <c r="F138" i="18"/>
  <c r="E138" i="18"/>
  <c r="J137" i="18"/>
  <c r="I137" i="18"/>
  <c r="H137" i="18"/>
  <c r="G137" i="18"/>
  <c r="F137" i="18"/>
  <c r="E137" i="18"/>
  <c r="J136" i="18"/>
  <c r="I136" i="18"/>
  <c r="H136" i="18"/>
  <c r="G136" i="18"/>
  <c r="F136" i="18"/>
  <c r="E136" i="18"/>
  <c r="J135" i="18"/>
  <c r="I135" i="18"/>
  <c r="H135" i="18"/>
  <c r="G135" i="18"/>
  <c r="F135" i="18"/>
  <c r="E135" i="18"/>
  <c r="J134" i="18"/>
  <c r="I134" i="18"/>
  <c r="H134" i="18"/>
  <c r="G134" i="18"/>
  <c r="F134" i="18"/>
  <c r="E134" i="18"/>
  <c r="J133" i="18"/>
  <c r="I133" i="18"/>
  <c r="H133" i="18"/>
  <c r="G133" i="18"/>
  <c r="F133" i="18"/>
  <c r="E133" i="18"/>
  <c r="J132" i="18"/>
  <c r="I132" i="18"/>
  <c r="H132" i="18"/>
  <c r="G132" i="18"/>
  <c r="F132" i="18"/>
  <c r="E132" i="18"/>
  <c r="J131" i="18"/>
  <c r="I131" i="18"/>
  <c r="H131" i="18"/>
  <c r="G131" i="18"/>
  <c r="F131" i="18"/>
  <c r="E131" i="18"/>
  <c r="J130" i="18"/>
  <c r="I130" i="18"/>
  <c r="H130" i="18"/>
  <c r="G130" i="18"/>
  <c r="F130" i="18"/>
  <c r="E130" i="18"/>
  <c r="J129" i="18"/>
  <c r="I129" i="18"/>
  <c r="H129" i="18"/>
  <c r="G129" i="18"/>
  <c r="F129" i="18"/>
  <c r="E129" i="18"/>
  <c r="J128" i="18"/>
  <c r="I128" i="18"/>
  <c r="H128" i="18"/>
  <c r="G128" i="18"/>
  <c r="F128" i="18"/>
  <c r="E128" i="18"/>
  <c r="J127" i="18"/>
  <c r="I127" i="18"/>
  <c r="H127" i="18"/>
  <c r="G127" i="18"/>
  <c r="F127" i="18"/>
  <c r="E127" i="18"/>
  <c r="J126" i="18"/>
  <c r="I126" i="18"/>
  <c r="H126" i="18"/>
  <c r="G126" i="18"/>
  <c r="F126" i="18"/>
  <c r="E126" i="18"/>
  <c r="J125" i="18"/>
  <c r="I125" i="18"/>
  <c r="H125" i="18"/>
  <c r="G125" i="18"/>
  <c r="F125" i="18"/>
  <c r="E125" i="18"/>
  <c r="J124" i="18"/>
  <c r="I124" i="18"/>
  <c r="H124" i="18"/>
  <c r="G124" i="18"/>
  <c r="F124" i="18"/>
  <c r="E124" i="18"/>
  <c r="J123" i="18"/>
  <c r="I123" i="18"/>
  <c r="H123" i="18"/>
  <c r="G123" i="18"/>
  <c r="F123" i="18"/>
  <c r="E123" i="18"/>
  <c r="J122" i="18"/>
  <c r="I122" i="18"/>
  <c r="H122" i="18"/>
  <c r="G122" i="18"/>
  <c r="F122" i="18"/>
  <c r="E122" i="18"/>
  <c r="J121" i="18"/>
  <c r="I121" i="18"/>
  <c r="H121" i="18"/>
  <c r="G121" i="18"/>
  <c r="F121" i="18"/>
  <c r="E121" i="18"/>
  <c r="J120" i="18"/>
  <c r="I120" i="18"/>
  <c r="H120" i="18"/>
  <c r="G120" i="18"/>
  <c r="F120" i="18"/>
  <c r="E120" i="18"/>
  <c r="J119" i="18"/>
  <c r="I119" i="18"/>
  <c r="H119" i="18"/>
  <c r="G119" i="18"/>
  <c r="F119" i="18"/>
  <c r="E119" i="18"/>
  <c r="J118" i="18"/>
  <c r="I118" i="18"/>
  <c r="H118" i="18"/>
  <c r="G118" i="18"/>
  <c r="F118" i="18"/>
  <c r="E118" i="18"/>
  <c r="J117" i="18"/>
  <c r="I117" i="18"/>
  <c r="H117" i="18"/>
  <c r="G117" i="18"/>
  <c r="F117" i="18"/>
  <c r="E117" i="18"/>
  <c r="J116" i="18"/>
  <c r="I116" i="18"/>
  <c r="H116" i="18"/>
  <c r="G116" i="18"/>
  <c r="F116" i="18"/>
  <c r="E116" i="18"/>
  <c r="J115" i="18"/>
  <c r="I115" i="18"/>
  <c r="H115" i="18"/>
  <c r="G115" i="18"/>
  <c r="F115" i="18"/>
  <c r="E115" i="18"/>
  <c r="J114" i="18"/>
  <c r="I114" i="18"/>
  <c r="H114" i="18"/>
  <c r="G114" i="18"/>
  <c r="F114" i="18"/>
  <c r="E114" i="18"/>
  <c r="J113" i="18"/>
  <c r="I113" i="18"/>
  <c r="H113" i="18"/>
  <c r="G113" i="18"/>
  <c r="F113" i="18"/>
  <c r="E113" i="18"/>
  <c r="J112" i="18"/>
  <c r="I112" i="18"/>
  <c r="H112" i="18"/>
  <c r="G112" i="18"/>
  <c r="F112" i="18"/>
  <c r="E112" i="18"/>
  <c r="J111" i="18"/>
  <c r="I111" i="18"/>
  <c r="H111" i="18"/>
  <c r="G111" i="18"/>
  <c r="F111" i="18"/>
  <c r="E111" i="18"/>
  <c r="J110" i="18"/>
  <c r="I110" i="18"/>
  <c r="H110" i="18"/>
  <c r="G110" i="18"/>
  <c r="F110" i="18"/>
  <c r="E110" i="18"/>
  <c r="J109" i="18"/>
  <c r="I109" i="18"/>
  <c r="H109" i="18"/>
  <c r="G109" i="18"/>
  <c r="F109" i="18"/>
  <c r="E109" i="18"/>
  <c r="J108" i="18"/>
  <c r="I108" i="18"/>
  <c r="H108" i="18"/>
  <c r="G108" i="18"/>
  <c r="F108" i="18"/>
  <c r="E108" i="18"/>
  <c r="J107" i="18"/>
  <c r="I107" i="18"/>
  <c r="H107" i="18"/>
  <c r="G107" i="18"/>
  <c r="F107" i="18"/>
  <c r="E107" i="18"/>
  <c r="J106" i="18"/>
  <c r="I106" i="18"/>
  <c r="H106" i="18"/>
  <c r="G106" i="18"/>
  <c r="F106" i="18"/>
  <c r="E106" i="18"/>
  <c r="J105" i="18"/>
  <c r="I105" i="18"/>
  <c r="H105" i="18"/>
  <c r="G105" i="18"/>
  <c r="F105" i="18"/>
  <c r="E105" i="18"/>
  <c r="J104" i="18"/>
  <c r="I104" i="18"/>
  <c r="H104" i="18"/>
  <c r="G104" i="18"/>
  <c r="F104" i="18"/>
  <c r="E104" i="18"/>
  <c r="J103" i="18"/>
  <c r="I103" i="18"/>
  <c r="H103" i="18"/>
  <c r="G103" i="18"/>
  <c r="F103" i="18"/>
  <c r="E103" i="18"/>
  <c r="J102" i="18"/>
  <c r="I102" i="18"/>
  <c r="H102" i="18"/>
  <c r="G102" i="18"/>
  <c r="F102" i="18"/>
  <c r="E102" i="18"/>
  <c r="J101" i="18"/>
  <c r="I101" i="18"/>
  <c r="H101" i="18"/>
  <c r="G101" i="18"/>
  <c r="F101" i="18"/>
  <c r="E101" i="18"/>
  <c r="J100" i="18"/>
  <c r="I100" i="18"/>
  <c r="H100" i="18"/>
  <c r="G100" i="18"/>
  <c r="F100" i="18"/>
  <c r="E100" i="18"/>
  <c r="J99" i="18"/>
  <c r="I99" i="18"/>
  <c r="H99" i="18"/>
  <c r="G99" i="18"/>
  <c r="F99" i="18"/>
  <c r="E99" i="18"/>
  <c r="J98" i="18"/>
  <c r="I98" i="18"/>
  <c r="H98" i="18"/>
  <c r="G98" i="18"/>
  <c r="F98" i="18"/>
  <c r="E98" i="18"/>
  <c r="J97" i="18"/>
  <c r="I97" i="18"/>
  <c r="H97" i="18"/>
  <c r="G97" i="18"/>
  <c r="F97" i="18"/>
  <c r="E97" i="18"/>
  <c r="J96" i="18"/>
  <c r="I96" i="18"/>
  <c r="H96" i="18"/>
  <c r="G96" i="18"/>
  <c r="F96" i="18"/>
  <c r="E96" i="18"/>
  <c r="J95" i="18"/>
  <c r="I95" i="18"/>
  <c r="H95" i="18"/>
  <c r="G95" i="18"/>
  <c r="F95" i="18"/>
  <c r="E95" i="18"/>
  <c r="J94" i="18"/>
  <c r="I94" i="18"/>
  <c r="H94" i="18"/>
  <c r="G94" i="18"/>
  <c r="F94" i="18"/>
  <c r="E94" i="18"/>
  <c r="J93" i="18"/>
  <c r="I93" i="18"/>
  <c r="H93" i="18"/>
  <c r="G93" i="18"/>
  <c r="F93" i="18"/>
  <c r="E93" i="18"/>
  <c r="J92" i="18"/>
  <c r="I92" i="18"/>
  <c r="H92" i="18"/>
  <c r="G92" i="18"/>
  <c r="F92" i="18"/>
  <c r="E92" i="18"/>
  <c r="J91" i="18"/>
  <c r="I91" i="18"/>
  <c r="H91" i="18"/>
  <c r="G91" i="18"/>
  <c r="F91" i="18"/>
  <c r="E91" i="18"/>
  <c r="J90" i="18"/>
  <c r="I90" i="18"/>
  <c r="H90" i="18"/>
  <c r="G90" i="18"/>
  <c r="F90" i="18"/>
  <c r="E90" i="18"/>
  <c r="J89" i="18"/>
  <c r="I89" i="18"/>
  <c r="H89" i="18"/>
  <c r="G89" i="18"/>
  <c r="F89" i="18"/>
  <c r="E89" i="18"/>
  <c r="J88" i="18"/>
  <c r="I88" i="18"/>
  <c r="H88" i="18"/>
  <c r="G88" i="18"/>
  <c r="F88" i="18"/>
  <c r="E88" i="18"/>
  <c r="J87" i="18"/>
  <c r="I87" i="18"/>
  <c r="H87" i="18"/>
  <c r="G87" i="18"/>
  <c r="F87" i="18"/>
  <c r="E87" i="18"/>
  <c r="J86" i="18"/>
  <c r="I86" i="18"/>
  <c r="H86" i="18"/>
  <c r="G86" i="18"/>
  <c r="F86" i="18"/>
  <c r="E86" i="18"/>
  <c r="J85" i="18"/>
  <c r="I85" i="18"/>
  <c r="H85" i="18"/>
  <c r="G85" i="18"/>
  <c r="F85" i="18"/>
  <c r="E85" i="18"/>
  <c r="J84" i="18"/>
  <c r="I84" i="18"/>
  <c r="H84" i="18"/>
  <c r="G84" i="18"/>
  <c r="F84" i="18"/>
  <c r="E84" i="18"/>
  <c r="J83" i="18"/>
  <c r="I83" i="18"/>
  <c r="H83" i="18"/>
  <c r="G83" i="18"/>
  <c r="F83" i="18"/>
  <c r="E83" i="18"/>
  <c r="J82" i="18"/>
  <c r="I82" i="18"/>
  <c r="H82" i="18"/>
  <c r="G82" i="18"/>
  <c r="F82" i="18"/>
  <c r="E82" i="18"/>
  <c r="J81" i="18"/>
  <c r="I81" i="18"/>
  <c r="H81" i="18"/>
  <c r="G81" i="18"/>
  <c r="F81" i="18"/>
  <c r="E81" i="18"/>
  <c r="J80" i="18"/>
  <c r="I80" i="18"/>
  <c r="H80" i="18"/>
  <c r="G80" i="18"/>
  <c r="F80" i="18"/>
  <c r="E80" i="18"/>
  <c r="J79" i="18"/>
  <c r="I79" i="18"/>
  <c r="H79" i="18"/>
  <c r="G79" i="18"/>
  <c r="F79" i="18"/>
  <c r="E79" i="18"/>
  <c r="J78" i="18"/>
  <c r="I78" i="18"/>
  <c r="H78" i="18"/>
  <c r="G78" i="18"/>
  <c r="F78" i="18"/>
  <c r="E78" i="18"/>
  <c r="J77" i="18"/>
  <c r="I77" i="18"/>
  <c r="H77" i="18"/>
  <c r="G77" i="18"/>
  <c r="F77" i="18"/>
  <c r="E77" i="18"/>
  <c r="J76" i="18"/>
  <c r="I76" i="18"/>
  <c r="H76" i="18"/>
  <c r="G76" i="18"/>
  <c r="F76" i="18"/>
  <c r="E76" i="18"/>
  <c r="J75" i="18"/>
  <c r="I75" i="18"/>
  <c r="H75" i="18"/>
  <c r="G75" i="18"/>
  <c r="F75" i="18"/>
  <c r="E75" i="18"/>
  <c r="J74" i="18"/>
  <c r="I74" i="18"/>
  <c r="H74" i="18"/>
  <c r="G74" i="18"/>
  <c r="F74" i="18"/>
  <c r="E74" i="18"/>
  <c r="J73" i="18"/>
  <c r="I73" i="18"/>
  <c r="H73" i="18"/>
  <c r="G73" i="18"/>
  <c r="F73" i="18"/>
  <c r="E73" i="18"/>
  <c r="J72" i="18"/>
  <c r="I72" i="18"/>
  <c r="H72" i="18"/>
  <c r="G72" i="18"/>
  <c r="F72" i="18"/>
  <c r="E72" i="18"/>
  <c r="J71" i="18"/>
  <c r="I71" i="18"/>
  <c r="H71" i="18"/>
  <c r="G71" i="18"/>
  <c r="F71" i="18"/>
  <c r="E71" i="18"/>
  <c r="J70" i="18"/>
  <c r="I70" i="18"/>
  <c r="H70" i="18"/>
  <c r="G70" i="18"/>
  <c r="F70" i="18"/>
  <c r="E70" i="18"/>
  <c r="J69" i="18"/>
  <c r="I69" i="18"/>
  <c r="H69" i="18"/>
  <c r="G69" i="18"/>
  <c r="F69" i="18"/>
  <c r="E69" i="18"/>
  <c r="J68" i="18"/>
  <c r="I68" i="18"/>
  <c r="H68" i="18"/>
  <c r="G68" i="18"/>
  <c r="F68" i="18"/>
  <c r="E68" i="18"/>
  <c r="J67" i="18"/>
  <c r="I67" i="18"/>
  <c r="H67" i="18"/>
  <c r="G67" i="18"/>
  <c r="F67" i="18"/>
  <c r="E67" i="18"/>
  <c r="J66" i="18"/>
  <c r="I66" i="18"/>
  <c r="H66" i="18"/>
  <c r="G66" i="18"/>
  <c r="F66" i="18"/>
  <c r="E66" i="18"/>
  <c r="J65" i="18"/>
  <c r="I65" i="18"/>
  <c r="H65" i="18"/>
  <c r="G65" i="18"/>
  <c r="F65" i="18"/>
  <c r="E65" i="18"/>
  <c r="J64" i="18"/>
  <c r="I64" i="18"/>
  <c r="H64" i="18"/>
  <c r="G64" i="18"/>
  <c r="F64" i="18"/>
  <c r="E64" i="18"/>
  <c r="J63" i="18"/>
  <c r="I63" i="18"/>
  <c r="H63" i="18"/>
  <c r="G63" i="18"/>
  <c r="F63" i="18"/>
  <c r="E63" i="18"/>
  <c r="J62" i="18"/>
  <c r="I62" i="18"/>
  <c r="H62" i="18"/>
  <c r="G62" i="18"/>
  <c r="F62" i="18"/>
  <c r="E62" i="18"/>
  <c r="J61" i="18"/>
  <c r="I61" i="18"/>
  <c r="H61" i="18"/>
  <c r="G61" i="18"/>
  <c r="F61" i="18"/>
  <c r="E61" i="18"/>
  <c r="J60" i="18"/>
  <c r="I60" i="18"/>
  <c r="H60" i="18"/>
  <c r="G60" i="18"/>
  <c r="F60" i="18"/>
  <c r="E60" i="18"/>
  <c r="J59" i="18"/>
  <c r="I59" i="18"/>
  <c r="H59" i="18"/>
  <c r="G59" i="18"/>
  <c r="F59" i="18"/>
  <c r="E59" i="18"/>
  <c r="J58" i="18"/>
  <c r="I58" i="18"/>
  <c r="H58" i="18"/>
  <c r="G58" i="18"/>
  <c r="F58" i="18"/>
  <c r="E58" i="18"/>
  <c r="J57" i="18"/>
  <c r="I57" i="18"/>
  <c r="H57" i="18"/>
  <c r="G57" i="18"/>
  <c r="F57" i="18"/>
  <c r="E57" i="18"/>
  <c r="J56" i="18"/>
  <c r="I56" i="18"/>
  <c r="H56" i="18"/>
  <c r="G56" i="18"/>
  <c r="F56" i="18"/>
  <c r="E56" i="18"/>
  <c r="J55" i="18"/>
  <c r="I55" i="18"/>
  <c r="H55" i="18"/>
  <c r="G55" i="18"/>
  <c r="F55" i="18"/>
  <c r="E55" i="18"/>
  <c r="J54" i="18"/>
  <c r="I54" i="18"/>
  <c r="H54" i="18"/>
  <c r="G54" i="18"/>
  <c r="F54" i="18"/>
  <c r="E54" i="18"/>
  <c r="J53" i="18"/>
  <c r="I53" i="18"/>
  <c r="H53" i="18"/>
  <c r="G53" i="18"/>
  <c r="F53" i="18"/>
  <c r="E53" i="18"/>
  <c r="J52" i="18"/>
  <c r="I52" i="18"/>
  <c r="H52" i="18"/>
  <c r="G52" i="18"/>
  <c r="F52" i="18"/>
  <c r="E52" i="18"/>
  <c r="J51" i="18"/>
  <c r="I51" i="18"/>
  <c r="H51" i="18"/>
  <c r="G51" i="18"/>
  <c r="F51" i="18"/>
  <c r="E51" i="18"/>
  <c r="J50" i="18"/>
  <c r="I50" i="18"/>
  <c r="H50" i="18"/>
  <c r="G50" i="18"/>
  <c r="F50" i="18"/>
  <c r="E50" i="18"/>
  <c r="J49" i="18"/>
  <c r="I49" i="18"/>
  <c r="H49" i="18"/>
  <c r="G49" i="18"/>
  <c r="F49" i="18"/>
  <c r="E49" i="18"/>
  <c r="J48" i="18"/>
  <c r="I48" i="18"/>
  <c r="H48" i="18"/>
  <c r="G48" i="18"/>
  <c r="F48" i="18"/>
  <c r="E48" i="18"/>
  <c r="J47" i="18"/>
  <c r="I47" i="18"/>
  <c r="H47" i="18"/>
  <c r="G47" i="18"/>
  <c r="F47" i="18"/>
  <c r="E47" i="18"/>
  <c r="J46" i="18"/>
  <c r="I46" i="18"/>
  <c r="H46" i="18"/>
  <c r="G46" i="18"/>
  <c r="F46" i="18"/>
  <c r="E46" i="18"/>
  <c r="J45" i="18"/>
  <c r="I45" i="18"/>
  <c r="H45" i="18"/>
  <c r="G45" i="18"/>
  <c r="F45" i="18"/>
  <c r="E45" i="18"/>
  <c r="J44" i="18"/>
  <c r="I44" i="18"/>
  <c r="H44" i="18"/>
  <c r="G44" i="18"/>
  <c r="F44" i="18"/>
  <c r="E44" i="18"/>
  <c r="J43" i="18"/>
  <c r="I43" i="18"/>
  <c r="H43" i="18"/>
  <c r="G43" i="18"/>
  <c r="F43" i="18"/>
  <c r="E43" i="18"/>
  <c r="J42" i="18"/>
  <c r="I42" i="18"/>
  <c r="H42" i="18"/>
  <c r="G42" i="18"/>
  <c r="F42" i="18"/>
  <c r="E42" i="18"/>
  <c r="J41" i="18"/>
  <c r="I41" i="18"/>
  <c r="H41" i="18"/>
  <c r="G41" i="18"/>
  <c r="F41" i="18"/>
  <c r="E41" i="18"/>
  <c r="J40" i="18"/>
  <c r="I40" i="18"/>
  <c r="H40" i="18"/>
  <c r="G40" i="18"/>
  <c r="F40" i="18"/>
  <c r="E40" i="18"/>
  <c r="J39" i="18"/>
  <c r="I39" i="18"/>
  <c r="H39" i="18"/>
  <c r="G39" i="18"/>
  <c r="F39" i="18"/>
  <c r="E39" i="18"/>
  <c r="J38" i="18"/>
  <c r="I38" i="18"/>
  <c r="H38" i="18"/>
  <c r="G38" i="18"/>
  <c r="F38" i="18"/>
  <c r="E38" i="18"/>
  <c r="H37" i="18"/>
  <c r="G37" i="18"/>
  <c r="E37" i="18"/>
  <c r="F37" i="18" s="1"/>
  <c r="H36" i="18"/>
  <c r="G36" i="18"/>
  <c r="F36" i="18"/>
  <c r="I36" i="18" s="1"/>
  <c r="J36" i="18" s="1"/>
  <c r="E36" i="18"/>
  <c r="H35" i="18"/>
  <c r="G35" i="18"/>
  <c r="F35" i="18"/>
  <c r="I35" i="18" s="1"/>
  <c r="J35" i="18" s="1"/>
  <c r="E35" i="18"/>
  <c r="AC34" i="18"/>
  <c r="AC35" i="18" s="1"/>
  <c r="AB34" i="18"/>
  <c r="AB35" i="18" s="1"/>
  <c r="AA34" i="18"/>
  <c r="AA35" i="18" s="1"/>
  <c r="Z34" i="18"/>
  <c r="Z35" i="18" s="1"/>
  <c r="X34" i="18"/>
  <c r="X35" i="18" s="1"/>
  <c r="V34" i="18"/>
  <c r="V35" i="18" s="1"/>
  <c r="R34" i="18"/>
  <c r="R35" i="18" s="1"/>
  <c r="Q34" i="18"/>
  <c r="Q35" i="18" s="1"/>
  <c r="O34" i="18"/>
  <c r="O35" i="18" s="1"/>
  <c r="N34" i="18"/>
  <c r="N35" i="18" s="1"/>
  <c r="H34" i="18"/>
  <c r="G34" i="18"/>
  <c r="F34" i="18"/>
  <c r="I34" i="18" s="1"/>
  <c r="J34" i="18" s="1"/>
  <c r="E34" i="18"/>
  <c r="H33" i="18"/>
  <c r="G33" i="18"/>
  <c r="F33" i="18"/>
  <c r="I33" i="18" s="1"/>
  <c r="J33" i="18" s="1"/>
  <c r="E33" i="18"/>
  <c r="H32" i="18"/>
  <c r="G32" i="18"/>
  <c r="F32" i="18"/>
  <c r="I32" i="18" s="1"/>
  <c r="J32" i="18" s="1"/>
  <c r="E32" i="18"/>
  <c r="H31" i="18"/>
  <c r="G31" i="18"/>
  <c r="F31" i="18"/>
  <c r="I31" i="18" s="1"/>
  <c r="J31" i="18" s="1"/>
  <c r="E31" i="18"/>
  <c r="H30" i="18"/>
  <c r="G30" i="18"/>
  <c r="F30" i="18"/>
  <c r="I30" i="18" s="1"/>
  <c r="J30" i="18" s="1"/>
  <c r="E30" i="18"/>
  <c r="H29" i="18"/>
  <c r="G29" i="18"/>
  <c r="F29" i="18"/>
  <c r="I29" i="18" s="1"/>
  <c r="J29" i="18" s="1"/>
  <c r="E29" i="18"/>
  <c r="H28" i="18"/>
  <c r="G28" i="18"/>
  <c r="F28" i="18"/>
  <c r="I28" i="18" s="1"/>
  <c r="J28" i="18" s="1"/>
  <c r="E28" i="18"/>
  <c r="H27" i="18"/>
  <c r="G27" i="18"/>
  <c r="F27" i="18"/>
  <c r="I27" i="18" s="1"/>
  <c r="J27" i="18" s="1"/>
  <c r="E27" i="18"/>
  <c r="H26" i="18"/>
  <c r="G26" i="18"/>
  <c r="F26" i="18"/>
  <c r="I26" i="18" s="1"/>
  <c r="J26" i="18" s="1"/>
  <c r="E26" i="18"/>
  <c r="H25" i="18"/>
  <c r="G25" i="18"/>
  <c r="F25" i="18"/>
  <c r="I25" i="18" s="1"/>
  <c r="J25" i="18" s="1"/>
  <c r="E25" i="18"/>
  <c r="H24" i="18"/>
  <c r="G24" i="18"/>
  <c r="F24" i="18"/>
  <c r="I24" i="18" s="1"/>
  <c r="J24" i="18" s="1"/>
  <c r="E24" i="18"/>
  <c r="H23" i="18"/>
  <c r="G23" i="18"/>
  <c r="F23" i="18"/>
  <c r="I23" i="18" s="1"/>
  <c r="J23" i="18" s="1"/>
  <c r="E23" i="18"/>
  <c r="H22" i="18"/>
  <c r="G22" i="18"/>
  <c r="F22" i="18"/>
  <c r="I22" i="18" s="1"/>
  <c r="J22" i="18" s="1"/>
  <c r="E22" i="18"/>
  <c r="H21" i="18"/>
  <c r="G21" i="18"/>
  <c r="F21" i="18"/>
  <c r="I21" i="18" s="1"/>
  <c r="J21" i="18" s="1"/>
  <c r="E21" i="18"/>
  <c r="H20" i="18"/>
  <c r="G20" i="18"/>
  <c r="F20" i="18"/>
  <c r="I20" i="18" s="1"/>
  <c r="J20" i="18" s="1"/>
  <c r="E20" i="18"/>
  <c r="H19" i="18"/>
  <c r="G19" i="18"/>
  <c r="F19" i="18"/>
  <c r="I19" i="18" s="1"/>
  <c r="J19" i="18" s="1"/>
  <c r="E19" i="18"/>
  <c r="H18" i="18"/>
  <c r="G18" i="18"/>
  <c r="E18" i="18"/>
  <c r="F18" i="18" s="1"/>
  <c r="I18" i="18" s="1"/>
  <c r="J18" i="18" s="1"/>
  <c r="H17" i="18"/>
  <c r="G17" i="18"/>
  <c r="F17" i="18"/>
  <c r="I17" i="18" s="1"/>
  <c r="J17" i="18" s="1"/>
  <c r="E17" i="18"/>
  <c r="H16" i="18"/>
  <c r="G16" i="18"/>
  <c r="E16" i="18"/>
  <c r="F16" i="18" s="1"/>
  <c r="I16" i="18" s="1"/>
  <c r="J16" i="18" s="1"/>
  <c r="H15" i="18"/>
  <c r="G15" i="18"/>
  <c r="E15" i="18"/>
  <c r="F15" i="18" s="1"/>
  <c r="I15" i="18" s="1"/>
  <c r="J15" i="18" s="1"/>
  <c r="M14" i="18"/>
  <c r="H14" i="18"/>
  <c r="G14" i="18"/>
  <c r="F14" i="18"/>
  <c r="I14" i="18" s="1"/>
  <c r="J14" i="18" s="1"/>
  <c r="E14" i="18"/>
  <c r="M13" i="18"/>
  <c r="H13" i="18"/>
  <c r="G13" i="18"/>
  <c r="F13" i="18"/>
  <c r="I13" i="18" s="1"/>
  <c r="J13" i="18" s="1"/>
  <c r="E13" i="18"/>
  <c r="H12" i="18"/>
  <c r="G12" i="18"/>
  <c r="F12" i="18"/>
  <c r="I12" i="18" s="1"/>
  <c r="J12" i="18" s="1"/>
  <c r="E12" i="18"/>
  <c r="H11" i="18"/>
  <c r="G11" i="18"/>
  <c r="F11" i="18"/>
  <c r="I11" i="18" s="1"/>
  <c r="J11" i="18" s="1"/>
  <c r="E11" i="18"/>
  <c r="H10" i="18"/>
  <c r="G10" i="18"/>
  <c r="E10" i="18"/>
  <c r="F10" i="18" s="1"/>
  <c r="I10" i="18" s="1"/>
  <c r="J10" i="18" s="1"/>
  <c r="H9" i="18"/>
  <c r="G9" i="18"/>
  <c r="F9" i="18"/>
  <c r="I9" i="18" s="1"/>
  <c r="J9" i="18" s="1"/>
  <c r="E9" i="18"/>
  <c r="H8" i="18"/>
  <c r="G8" i="18"/>
  <c r="F8" i="18"/>
  <c r="I8" i="18" s="1"/>
  <c r="J8" i="18" s="1"/>
  <c r="E8" i="18"/>
  <c r="H7" i="18"/>
  <c r="G7" i="18"/>
  <c r="F7" i="18"/>
  <c r="I7" i="18" s="1"/>
  <c r="J7" i="18" s="1"/>
  <c r="E7" i="18"/>
  <c r="H6" i="18"/>
  <c r="G6" i="18"/>
  <c r="F6" i="18"/>
  <c r="I6" i="18" s="1"/>
  <c r="J6" i="18" s="1"/>
  <c r="E6" i="18"/>
  <c r="H5" i="18"/>
  <c r="G5" i="18"/>
  <c r="F5" i="18"/>
  <c r="I5" i="18" s="1"/>
  <c r="J5" i="18" s="1"/>
  <c r="E5" i="18"/>
  <c r="H4" i="18"/>
  <c r="G4" i="18"/>
  <c r="F4" i="18"/>
  <c r="I4" i="18" s="1"/>
  <c r="J4" i="18" s="1"/>
  <c r="E4" i="18"/>
  <c r="H3" i="18"/>
  <c r="G3" i="18"/>
  <c r="F3" i="18"/>
  <c r="I3" i="18" s="1"/>
  <c r="J3" i="18" s="1"/>
  <c r="E3" i="18"/>
  <c r="H2" i="18"/>
  <c r="G2" i="18"/>
  <c r="F2" i="18"/>
  <c r="I2" i="18" s="1"/>
  <c r="E2" i="18"/>
  <c r="O34" i="21" l="1"/>
  <c r="O35" i="21" s="1"/>
  <c r="I2" i="22"/>
  <c r="J2" i="22" s="1"/>
  <c r="M20" i="22"/>
  <c r="U34" i="22" s="1"/>
  <c r="U35" i="22" s="1"/>
  <c r="R34" i="22"/>
  <c r="R35" i="22" s="1"/>
  <c r="I22" i="19"/>
  <c r="J22" i="19" s="1"/>
  <c r="I30" i="19"/>
  <c r="J30" i="19" s="1"/>
  <c r="I40" i="19"/>
  <c r="J40" i="19" s="1"/>
  <c r="I48" i="19"/>
  <c r="J48" i="19" s="1"/>
  <c r="I56" i="19"/>
  <c r="J56" i="19" s="1"/>
  <c r="I64" i="19"/>
  <c r="J64" i="19" s="1"/>
  <c r="I72" i="19"/>
  <c r="J72" i="19" s="1"/>
  <c r="I7" i="19"/>
  <c r="J7" i="19" s="1"/>
  <c r="I13" i="19"/>
  <c r="J13" i="19" s="1"/>
  <c r="I19" i="19"/>
  <c r="J19" i="19" s="1"/>
  <c r="I28" i="19"/>
  <c r="J28" i="19" s="1"/>
  <c r="I38" i="19"/>
  <c r="J38" i="19" s="1"/>
  <c r="I46" i="19"/>
  <c r="J46" i="19" s="1"/>
  <c r="I54" i="19"/>
  <c r="J54" i="19" s="1"/>
  <c r="I62" i="19"/>
  <c r="J62" i="19" s="1"/>
  <c r="I70" i="19"/>
  <c r="J70" i="19" s="1"/>
  <c r="I6" i="19"/>
  <c r="J6" i="19" s="1"/>
  <c r="I10" i="19"/>
  <c r="J10" i="19" s="1"/>
  <c r="I11" i="19"/>
  <c r="J11" i="19" s="1"/>
  <c r="I12" i="19"/>
  <c r="J12" i="19" s="1"/>
  <c r="I18" i="19"/>
  <c r="J18" i="19" s="1"/>
  <c r="I26" i="19"/>
  <c r="J26" i="19" s="1"/>
  <c r="I27" i="19"/>
  <c r="J27" i="19" s="1"/>
  <c r="I34" i="19"/>
  <c r="J34" i="19" s="1"/>
  <c r="I36" i="19"/>
  <c r="J36" i="19" s="1"/>
  <c r="I37" i="19"/>
  <c r="J37" i="19" s="1"/>
  <c r="I44" i="19"/>
  <c r="J44" i="19" s="1"/>
  <c r="I45" i="19"/>
  <c r="J45" i="19" s="1"/>
  <c r="I52" i="19"/>
  <c r="J52" i="19" s="1"/>
  <c r="I53" i="19"/>
  <c r="J53" i="19" s="1"/>
  <c r="I60" i="19"/>
  <c r="J60" i="19" s="1"/>
  <c r="I61" i="19"/>
  <c r="J61" i="19" s="1"/>
  <c r="I68" i="19"/>
  <c r="J68" i="19" s="1"/>
  <c r="I69" i="19"/>
  <c r="J69" i="19" s="1"/>
  <c r="I37" i="18"/>
  <c r="J37" i="18" s="1"/>
  <c r="M18" i="18"/>
  <c r="U34" i="18" s="1"/>
  <c r="U35" i="18" s="1"/>
  <c r="M16" i="18"/>
  <c r="W34" i="18" s="1"/>
  <c r="W35" i="18" s="1"/>
  <c r="M21" i="20"/>
  <c r="Y34" i="20" s="1"/>
  <c r="Y35" i="20" s="1"/>
  <c r="Q34" i="21"/>
  <c r="Q35" i="21" s="1"/>
  <c r="O34" i="22"/>
  <c r="O35" i="22" s="1"/>
  <c r="Q34" i="22"/>
  <c r="Q35" i="22" s="1"/>
  <c r="I13" i="22"/>
  <c r="J13" i="22" s="1"/>
  <c r="I5" i="22"/>
  <c r="J5" i="22" s="1"/>
  <c r="I6" i="22"/>
  <c r="J6" i="22" s="1"/>
  <c r="I9" i="22"/>
  <c r="J9" i="22" s="1"/>
  <c r="I8" i="22"/>
  <c r="J8" i="22" s="1"/>
  <c r="I7" i="22"/>
  <c r="J7" i="22" s="1"/>
  <c r="I4" i="22"/>
  <c r="J4" i="22" s="1"/>
  <c r="M19" i="22"/>
  <c r="W34" i="22" s="1"/>
  <c r="W35" i="22" s="1"/>
  <c r="I10" i="22"/>
  <c r="J10" i="22" s="1"/>
  <c r="I14" i="22"/>
  <c r="J14" i="22" s="1"/>
  <c r="I18" i="22"/>
  <c r="J18" i="22" s="1"/>
  <c r="I24" i="22"/>
  <c r="J24" i="22" s="1"/>
  <c r="I32" i="22"/>
  <c r="J32" i="22" s="1"/>
  <c r="I42" i="22"/>
  <c r="J42" i="22" s="1"/>
  <c r="I50" i="22"/>
  <c r="J50" i="22" s="1"/>
  <c r="I58" i="22"/>
  <c r="J58" i="22" s="1"/>
  <c r="I66" i="22"/>
  <c r="J66" i="22" s="1"/>
  <c r="I3" i="22"/>
  <c r="J3" i="22" s="1"/>
  <c r="I17" i="22"/>
  <c r="J17" i="22" s="1"/>
  <c r="I19" i="22"/>
  <c r="J19" i="22" s="1"/>
  <c r="I26" i="22"/>
  <c r="J26" i="22" s="1"/>
  <c r="I34" i="22"/>
  <c r="J34" i="22" s="1"/>
  <c r="I35" i="22"/>
  <c r="J35" i="22" s="1"/>
  <c r="I36" i="22"/>
  <c r="J36" i="22" s="1"/>
  <c r="I44" i="22"/>
  <c r="J44" i="22" s="1"/>
  <c r="I52" i="22"/>
  <c r="J52" i="22" s="1"/>
  <c r="I60" i="22"/>
  <c r="J60" i="22" s="1"/>
  <c r="I68" i="22"/>
  <c r="J68" i="22" s="1"/>
  <c r="X14" i="22"/>
  <c r="X7" i="22"/>
  <c r="T34" i="22"/>
  <c r="T35" i="22" s="1"/>
  <c r="J2" i="20"/>
  <c r="M20" i="21"/>
  <c r="W34" i="21" s="1"/>
  <c r="W35" i="21" s="1"/>
  <c r="M21" i="21"/>
  <c r="U34" i="21" s="1"/>
  <c r="U35" i="21" s="1"/>
  <c r="I15" i="20"/>
  <c r="J15" i="20" s="1"/>
  <c r="R34" i="20"/>
  <c r="R35" i="20" s="1"/>
  <c r="Q34" i="20"/>
  <c r="Q35" i="20" s="1"/>
  <c r="T34" i="20"/>
  <c r="T35" i="20" s="1"/>
  <c r="N35" i="20"/>
  <c r="I5" i="20"/>
  <c r="J5" i="20" s="1"/>
  <c r="I7" i="20"/>
  <c r="J7" i="20" s="1"/>
  <c r="I9" i="20"/>
  <c r="J9" i="20" s="1"/>
  <c r="I13" i="20"/>
  <c r="J13" i="20" s="1"/>
  <c r="M20" i="20"/>
  <c r="W34" i="20" s="1"/>
  <c r="W35" i="20" s="1"/>
  <c r="I22" i="20"/>
  <c r="J22" i="20" s="1"/>
  <c r="I30" i="20"/>
  <c r="J30" i="20" s="1"/>
  <c r="I33" i="20"/>
  <c r="J33" i="20" s="1"/>
  <c r="O34" i="20"/>
  <c r="O35" i="20" s="1"/>
  <c r="I12" i="21"/>
  <c r="J12" i="21" s="1"/>
  <c r="I36" i="20"/>
  <c r="J36" i="20" s="1"/>
  <c r="I35" i="20"/>
  <c r="J35" i="20" s="1"/>
  <c r="I3" i="21"/>
  <c r="J3" i="21" s="1"/>
  <c r="I4" i="21"/>
  <c r="J4" i="21" s="1"/>
  <c r="I5" i="21"/>
  <c r="J5" i="21" s="1"/>
  <c r="I6" i="21"/>
  <c r="J6" i="21" s="1"/>
  <c r="I7" i="21"/>
  <c r="J7" i="21" s="1"/>
  <c r="X5" i="21" s="1"/>
  <c r="I8" i="21"/>
  <c r="J8" i="21" s="1"/>
  <c r="I9" i="21"/>
  <c r="J9" i="21" s="1"/>
  <c r="I18" i="21"/>
  <c r="J18" i="21" s="1"/>
  <c r="R34" i="21"/>
  <c r="R35" i="21" s="1"/>
  <c r="T34" i="21"/>
  <c r="T35" i="21" s="1"/>
  <c r="J2" i="19"/>
  <c r="X2" i="19"/>
  <c r="M20" i="19"/>
  <c r="U34" i="19" s="1"/>
  <c r="U35" i="19" s="1"/>
  <c r="R34" i="19"/>
  <c r="R35" i="19" s="1"/>
  <c r="T34" i="19"/>
  <c r="T35" i="19" s="1"/>
  <c r="X2" i="18"/>
  <c r="J2" i="18"/>
  <c r="M17" i="18"/>
  <c r="Y34" i="18" s="1"/>
  <c r="Y35" i="18" s="1"/>
  <c r="T34" i="18"/>
  <c r="T35" i="18" s="1"/>
  <c r="M4" i="21" l="1"/>
  <c r="M7" i="21" s="1"/>
  <c r="M4" i="22"/>
  <c r="X17" i="22"/>
  <c r="X3" i="22"/>
  <c r="X10" i="22"/>
  <c r="X5" i="22"/>
  <c r="M8" i="22"/>
  <c r="M7" i="22"/>
  <c r="M6" i="22"/>
  <c r="X2" i="22"/>
  <c r="X4" i="22"/>
  <c r="X8" i="22"/>
  <c r="X13" i="22"/>
  <c r="X12" i="22"/>
  <c r="X11" i="22"/>
  <c r="X9" i="22"/>
  <c r="M5" i="22"/>
  <c r="X6" i="22"/>
  <c r="X15" i="22"/>
  <c r="X16" i="22"/>
  <c r="M8" i="21"/>
  <c r="X12" i="21"/>
  <c r="X6" i="21"/>
  <c r="X10" i="21"/>
  <c r="X7" i="21"/>
  <c r="X13" i="21"/>
  <c r="X11" i="20"/>
  <c r="X8" i="20"/>
  <c r="X6" i="20"/>
  <c r="X4" i="20"/>
  <c r="X13" i="20"/>
  <c r="X12" i="20"/>
  <c r="X7" i="20"/>
  <c r="X5" i="20"/>
  <c r="X3" i="20"/>
  <c r="X10" i="20"/>
  <c r="X9" i="20"/>
  <c r="M5" i="20"/>
  <c r="M4" i="20"/>
  <c r="X17" i="21"/>
  <c r="M5" i="21"/>
  <c r="X11" i="21"/>
  <c r="X9" i="21"/>
  <c r="X2" i="21"/>
  <c r="X3" i="21"/>
  <c r="X15" i="21"/>
  <c r="X14" i="21"/>
  <c r="X4" i="21"/>
  <c r="X8" i="21"/>
  <c r="X16" i="21"/>
  <c r="X2" i="20"/>
  <c r="X13" i="19"/>
  <c r="X9" i="19"/>
  <c r="M5" i="19"/>
  <c r="M4" i="19"/>
  <c r="X6" i="19"/>
  <c r="X4" i="19"/>
  <c r="X14" i="19"/>
  <c r="X10" i="19"/>
  <c r="X8" i="19"/>
  <c r="X3" i="19"/>
  <c r="X17" i="19"/>
  <c r="X16" i="19"/>
  <c r="X15" i="19"/>
  <c r="X11" i="19"/>
  <c r="X12" i="19"/>
  <c r="X7" i="19"/>
  <c r="X5" i="19"/>
  <c r="X10" i="18"/>
  <c r="X13" i="18"/>
  <c r="X7" i="18"/>
  <c r="X5" i="18"/>
  <c r="X3" i="18"/>
  <c r="X11" i="18"/>
  <c r="X8" i="18"/>
  <c r="X6" i="18"/>
  <c r="X4" i="18"/>
  <c r="X12" i="18"/>
  <c r="X9" i="18"/>
  <c r="M5" i="18"/>
  <c r="M4" i="18"/>
  <c r="M6" i="21" l="1"/>
  <c r="M7" i="20"/>
  <c r="M8" i="20"/>
  <c r="M6" i="20"/>
  <c r="M8" i="19"/>
  <c r="M7" i="19"/>
  <c r="M6" i="19"/>
  <c r="M8" i="18"/>
  <c r="M7" i="18"/>
  <c r="M6" i="18"/>
</calcChain>
</file>

<file path=xl/sharedStrings.xml><?xml version="1.0" encoding="utf-8"?>
<sst xmlns="http://schemas.openxmlformats.org/spreadsheetml/2006/main" count="721" uniqueCount="233">
  <si>
    <t>No.</t>
    <phoneticPr fontId="1"/>
  </si>
  <si>
    <t>名前</t>
    <rPh sb="0" eb="2">
      <t>ナマエ</t>
    </rPh>
    <phoneticPr fontId="1"/>
  </si>
  <si>
    <t>性別</t>
    <rPh sb="0" eb="2">
      <t>セイベツ</t>
    </rPh>
    <phoneticPr fontId="1"/>
  </si>
  <si>
    <t>体重</t>
    <rPh sb="0" eb="2">
      <t>タイジュウ</t>
    </rPh>
    <phoneticPr fontId="1"/>
  </si>
  <si>
    <t>基礎代謝基準値</t>
    <rPh sb="0" eb="2">
      <t>キソ</t>
    </rPh>
    <rPh sb="2" eb="4">
      <t>タイシャ</t>
    </rPh>
    <rPh sb="4" eb="7">
      <t>キジュンチ</t>
    </rPh>
    <phoneticPr fontId="1"/>
  </si>
  <si>
    <t>基礎代謝量</t>
    <rPh sb="0" eb="2">
      <t>キソ</t>
    </rPh>
    <rPh sb="2" eb="4">
      <t>タイシャ</t>
    </rPh>
    <rPh sb="4" eb="5">
      <t>リョウ</t>
    </rPh>
    <phoneticPr fontId="1"/>
  </si>
  <si>
    <t>身体活動レベル</t>
    <rPh sb="0" eb="2">
      <t>シンタイ</t>
    </rPh>
    <rPh sb="2" eb="4">
      <t>カツドウ</t>
    </rPh>
    <phoneticPr fontId="1"/>
  </si>
  <si>
    <t>エネルギー蓄積量</t>
    <rPh sb="5" eb="7">
      <t>チクセキ</t>
    </rPh>
    <rPh sb="7" eb="8">
      <t>リョウ</t>
    </rPh>
    <phoneticPr fontId="1"/>
  </si>
  <si>
    <t>１～２歳</t>
    <rPh sb="3" eb="4">
      <t>サイ</t>
    </rPh>
    <phoneticPr fontId="1"/>
  </si>
  <si>
    <t>３～５歳</t>
    <rPh sb="3" eb="4">
      <t>サイ</t>
    </rPh>
    <phoneticPr fontId="1"/>
  </si>
  <si>
    <t>【推定エネルギー必要量】</t>
    <rPh sb="1" eb="3">
      <t>スイテイ</t>
    </rPh>
    <rPh sb="8" eb="10">
      <t>ヒツヨウ</t>
    </rPh>
    <rPh sb="10" eb="11">
      <t>リョウ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</si>
  <si>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</si>
  <si>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</si>
  <si>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推奨量</t>
    <rPh sb="0" eb="2">
      <t>スイショウ</t>
    </rPh>
    <rPh sb="2" eb="3">
      <t>リョウ</t>
    </rPh>
    <phoneticPr fontId="1"/>
  </si>
  <si>
    <t>目標量</t>
    <rPh sb="0" eb="2">
      <t>モクヒョウ</t>
    </rPh>
    <rPh sb="2" eb="3">
      <t>リョウ</t>
    </rPh>
    <phoneticPr fontId="1"/>
  </si>
  <si>
    <t>たんぱく質（ｇ）</t>
    <rPh sb="4" eb="5">
      <t>シツ</t>
    </rPh>
    <phoneticPr fontId="1"/>
  </si>
  <si>
    <t>脂質（ｇ）</t>
    <rPh sb="0" eb="2">
      <t>シシツ</t>
    </rPh>
    <phoneticPr fontId="1"/>
  </si>
  <si>
    <t>ビタミンC（mg）</t>
    <phoneticPr fontId="1"/>
  </si>
  <si>
    <t>鉄（mg）</t>
    <rPh sb="0" eb="1">
      <t>テツ</t>
    </rPh>
    <phoneticPr fontId="1"/>
  </si>
  <si>
    <t>食塩相当量（g）</t>
    <rPh sb="0" eb="2">
      <t>ショクエン</t>
    </rPh>
    <rPh sb="2" eb="4">
      <t>ソウトウ</t>
    </rPh>
    <rPh sb="4" eb="5">
      <t>リョウ</t>
    </rPh>
    <phoneticPr fontId="1"/>
  </si>
  <si>
    <t>【推定エネルギー必要量・目標栄養量設定方法】</t>
    <rPh sb="1" eb="3">
      <t>スイテイ</t>
    </rPh>
    <rPh sb="8" eb="10">
      <t>ヒツヨウ</t>
    </rPh>
    <rPh sb="10" eb="11">
      <t>リョウ</t>
    </rPh>
    <rPh sb="12" eb="14">
      <t>モクヒョウ</t>
    </rPh>
    <rPh sb="14" eb="16">
      <t>エイヨウ</t>
    </rPh>
    <rPh sb="16" eb="17">
      <t>リョウ</t>
    </rPh>
    <rPh sb="17" eb="19">
      <t>セッテイ</t>
    </rPh>
    <rPh sb="19" eb="21">
      <t>ホウホウ</t>
    </rPh>
    <phoneticPr fontId="2"/>
  </si>
  <si>
    <t>さがみ　たろう</t>
    <phoneticPr fontId="2"/>
  </si>
  <si>
    <t>男</t>
    <rPh sb="0" eb="1">
      <t>オトコ</t>
    </rPh>
    <phoneticPr fontId="2"/>
  </si>
  <si>
    <t>性別を入力</t>
    <rPh sb="0" eb="2">
      <t>セイベツ</t>
    </rPh>
    <rPh sb="3" eb="5">
      <t>ニュウリョク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</si>
  <si>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</si>
  <si>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</si>
  <si>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</si>
  <si>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</si>
  <si>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児の名前を入力</t>
    <rPh sb="0" eb="1">
      <t>ジ</t>
    </rPh>
    <rPh sb="2" eb="4">
      <t>ナマエ</t>
    </rPh>
    <rPh sb="5" eb="7">
      <t>ニュウリョク</t>
    </rPh>
    <phoneticPr fontId="2"/>
  </si>
  <si>
    <t>児の体重を入力</t>
    <rPh sb="0" eb="1">
      <t>ジ</t>
    </rPh>
    <rPh sb="2" eb="4">
      <t>タイジュウ</t>
    </rPh>
    <rPh sb="5" eb="7">
      <t>ニュウリョク</t>
    </rPh>
    <phoneticPr fontId="2"/>
  </si>
  <si>
    <t>児の性別を入力</t>
    <rPh sb="0" eb="1">
      <t>ジ</t>
    </rPh>
    <rPh sb="2" eb="4">
      <t>セイベツ</t>
    </rPh>
    <rPh sb="5" eb="7">
      <t>ニュウリョク</t>
    </rPh>
    <phoneticPr fontId="2"/>
  </si>
  <si>
    <t>あか組</t>
    <rPh sb="2" eb="3">
      <t>クミ</t>
    </rPh>
    <phoneticPr fontId="2"/>
  </si>
  <si>
    <t>また、児の平均よりも体重が明らかに少ない、又は多い児については計算に含めると数値が変動します。</t>
    <rPh sb="3" eb="4">
      <t>ジ</t>
    </rPh>
    <rPh sb="5" eb="7">
      <t>ヘイキン</t>
    </rPh>
    <rPh sb="10" eb="12">
      <t>タイジュウ</t>
    </rPh>
    <rPh sb="13" eb="14">
      <t>アキ</t>
    </rPh>
    <rPh sb="17" eb="18">
      <t>スク</t>
    </rPh>
    <rPh sb="21" eb="22">
      <t>マタ</t>
    </rPh>
    <rPh sb="23" eb="24">
      <t>オオ</t>
    </rPh>
    <rPh sb="25" eb="26">
      <t>ジ</t>
    </rPh>
    <rPh sb="31" eb="33">
      <t>ケイサン</t>
    </rPh>
    <rPh sb="34" eb="35">
      <t>フク</t>
    </rPh>
    <rPh sb="38" eb="40">
      <t>スウチ</t>
    </rPh>
    <rPh sb="41" eb="43">
      <t>ヘンドウ</t>
    </rPh>
    <phoneticPr fontId="2"/>
  </si>
  <si>
    <r>
      <rPr>
        <u/>
        <sz val="11"/>
        <color indexed="8"/>
        <rFont val="HGPｺﾞｼｯｸM"/>
        <family val="3"/>
        <charset val="128"/>
      </rPr>
      <t>昼食＋おやつ</t>
    </r>
    <r>
      <rPr>
        <sz val="11"/>
        <color indexed="8"/>
        <rFont val="HGPｺﾞｼｯｸM"/>
        <family val="3"/>
        <charset val="128"/>
      </rPr>
      <t>の一日の栄養量に対する比率を入力する。</t>
    </r>
    <rPh sb="0" eb="2">
      <t>チュウショク</t>
    </rPh>
    <rPh sb="7" eb="9">
      <t>イチニチ</t>
    </rPh>
    <rPh sb="10" eb="12">
      <t>エイヨウ</t>
    </rPh>
    <rPh sb="12" eb="13">
      <t>リョウ</t>
    </rPh>
    <rPh sb="14" eb="15">
      <t>タイ</t>
    </rPh>
    <rPh sb="17" eb="19">
      <t>ヒリツ</t>
    </rPh>
    <rPh sb="20" eb="22">
      <t>ニュウリョク</t>
    </rPh>
    <phoneticPr fontId="2"/>
  </si>
  <si>
    <t>〇</t>
    <phoneticPr fontId="2"/>
  </si>
  <si>
    <t>〇</t>
    <phoneticPr fontId="2"/>
  </si>
  <si>
    <t>シートは【１～２歳】と【３～５歳】に分かれていますのでご注意ください。</t>
    <rPh sb="8" eb="9">
      <t>サイ</t>
    </rPh>
    <rPh sb="15" eb="16">
      <t>サイ</t>
    </rPh>
    <rPh sb="18" eb="19">
      <t>ワ</t>
    </rPh>
    <rPh sb="28" eb="30">
      <t>チュウイ</t>
    </rPh>
    <phoneticPr fontId="2"/>
  </si>
  <si>
    <t>男</t>
    <rPh sb="0" eb="1">
      <t>オトコ</t>
    </rPh>
    <phoneticPr fontId="10"/>
  </si>
  <si>
    <t>女</t>
    <rPh sb="0" eb="1">
      <t>オンナ</t>
    </rPh>
    <phoneticPr fontId="10"/>
  </si>
  <si>
    <t>こちらで算出される値はあくまでも目安になりますので、利用者の摂食量や身体状態等、市や国の基準を合わせて確認し、参考にしてください。</t>
    <rPh sb="4" eb="6">
      <t>サンシュツ</t>
    </rPh>
    <rPh sb="9" eb="10">
      <t>アタイ</t>
    </rPh>
    <rPh sb="16" eb="18">
      <t>メヤス</t>
    </rPh>
    <rPh sb="26" eb="29">
      <t>リヨウシャ</t>
    </rPh>
    <rPh sb="30" eb="32">
      <t>セッショク</t>
    </rPh>
    <rPh sb="32" eb="33">
      <t>リョウ</t>
    </rPh>
    <rPh sb="34" eb="36">
      <t>シンタイ</t>
    </rPh>
    <rPh sb="36" eb="38">
      <t>ジョウタイ</t>
    </rPh>
    <rPh sb="38" eb="39">
      <t>トウ</t>
    </rPh>
    <rPh sb="40" eb="41">
      <t>シ</t>
    </rPh>
    <rPh sb="42" eb="43">
      <t>クニ</t>
    </rPh>
    <rPh sb="44" eb="46">
      <t>キジュン</t>
    </rPh>
    <rPh sb="47" eb="48">
      <t>ア</t>
    </rPh>
    <rPh sb="51" eb="53">
      <t>カクニン</t>
    </rPh>
    <rPh sb="55" eb="57">
      <t>サンコウ</t>
    </rPh>
    <phoneticPr fontId="2"/>
  </si>
  <si>
    <t>男</t>
    <rPh sb="0" eb="1">
      <t>オトコ</t>
    </rPh>
    <phoneticPr fontId="5"/>
  </si>
  <si>
    <t>女</t>
    <rPh sb="0" eb="1">
      <t>オンナ</t>
    </rPh>
    <phoneticPr fontId="5"/>
  </si>
  <si>
    <t>日本人の食事摂取基準（２０２０年版）を参考に作成したツールになります。</t>
    <rPh sb="0" eb="3">
      <t>ニホンジン</t>
    </rPh>
    <rPh sb="4" eb="6">
      <t>ショクジ</t>
    </rPh>
    <rPh sb="6" eb="8">
      <t>セッシュ</t>
    </rPh>
    <rPh sb="8" eb="10">
      <t>キジュン</t>
    </rPh>
    <rPh sb="15" eb="16">
      <t>ネン</t>
    </rPh>
    <rPh sb="16" eb="17">
      <t>バン</t>
    </rPh>
    <rPh sb="19" eb="21">
      <t>サンコウ</t>
    </rPh>
    <rPh sb="22" eb="24">
      <t>サクセイ</t>
    </rPh>
    <phoneticPr fontId="2"/>
  </si>
  <si>
    <t>詳しい数値等は日本人の食事摂取基準（２０２０年版）をご覧ください。</t>
    <rPh sb="0" eb="1">
      <t>クワ</t>
    </rPh>
    <rPh sb="3" eb="5">
      <t>スウチ</t>
    </rPh>
    <rPh sb="5" eb="6">
      <t>トウ</t>
    </rPh>
    <rPh sb="7" eb="10">
      <t>ニホンジン</t>
    </rPh>
    <rPh sb="11" eb="13">
      <t>ショクジ</t>
    </rPh>
    <rPh sb="13" eb="15">
      <t>セッシュ</t>
    </rPh>
    <rPh sb="15" eb="17">
      <t>キジュン</t>
    </rPh>
    <rPh sb="22" eb="23">
      <t>ネン</t>
    </rPh>
    <rPh sb="23" eb="24">
      <t>バン</t>
    </rPh>
    <rPh sb="27" eb="28">
      <t>ラン</t>
    </rPh>
    <phoneticPr fontId="2"/>
  </si>
  <si>
    <t>500kcal未満</t>
    <rPh sb="7" eb="9">
      <t>ミマン</t>
    </rPh>
    <phoneticPr fontId="12"/>
  </si>
  <si>
    <t>1400kcal台</t>
    <phoneticPr fontId="12"/>
  </si>
  <si>
    <t>1500kcal台</t>
    <phoneticPr fontId="12"/>
  </si>
  <si>
    <t>最小値</t>
    <rPh sb="0" eb="3">
      <t>サイショウチ</t>
    </rPh>
    <phoneticPr fontId="5"/>
  </si>
  <si>
    <t>最大値</t>
    <rPh sb="0" eb="3">
      <t>サイダイチ</t>
    </rPh>
    <phoneticPr fontId="5"/>
  </si>
  <si>
    <t>中央値</t>
    <rPh sb="0" eb="2">
      <t>チュウオウ</t>
    </rPh>
    <rPh sb="2" eb="3">
      <t>チ</t>
    </rPh>
    <phoneticPr fontId="5"/>
  </si>
  <si>
    <t>最頻値</t>
    <rPh sb="0" eb="3">
      <t>サイヒンチ</t>
    </rPh>
    <phoneticPr fontId="5"/>
  </si>
  <si>
    <t>平均値</t>
    <rPh sb="0" eb="3">
      <t>ヘイキンチ</t>
    </rPh>
    <phoneticPr fontId="5"/>
  </si>
  <si>
    <t>推定エネルギー丸め値（100刻み）</t>
    <rPh sb="0" eb="2">
      <t>スイテイ</t>
    </rPh>
    <rPh sb="7" eb="8">
      <t>マル</t>
    </rPh>
    <rPh sb="9" eb="10">
      <t>チ</t>
    </rPh>
    <rPh sb="14" eb="15">
      <t>キザ</t>
    </rPh>
    <phoneticPr fontId="1"/>
  </si>
  <si>
    <t>500kcal台</t>
    <rPh sb="7" eb="8">
      <t>ダイ</t>
    </rPh>
    <phoneticPr fontId="12"/>
  </si>
  <si>
    <t>600kcal台</t>
    <rPh sb="7" eb="8">
      <t>ダイ</t>
    </rPh>
    <phoneticPr fontId="12"/>
  </si>
  <si>
    <t>1300kcal台</t>
    <phoneticPr fontId="12"/>
  </si>
  <si>
    <t>1200kcal台</t>
    <phoneticPr fontId="12"/>
  </si>
  <si>
    <t>1100kcal台</t>
    <phoneticPr fontId="12"/>
  </si>
  <si>
    <t>1000kcal台</t>
    <phoneticPr fontId="12"/>
  </si>
  <si>
    <t>900kcal台</t>
    <rPh sb="7" eb="8">
      <t>ダイ</t>
    </rPh>
    <phoneticPr fontId="12"/>
  </si>
  <si>
    <t>800kcal台</t>
    <rPh sb="7" eb="8">
      <t>ダイ</t>
    </rPh>
    <phoneticPr fontId="12"/>
  </si>
  <si>
    <t>700kcal台</t>
    <rPh sb="7" eb="8">
      <t>ダイ</t>
    </rPh>
    <phoneticPr fontId="12"/>
  </si>
  <si>
    <t>ビタミンA</t>
    <phoneticPr fontId="5"/>
  </si>
  <si>
    <t>カルシウム</t>
    <phoneticPr fontId="5"/>
  </si>
  <si>
    <t>男児の人数</t>
    <rPh sb="0" eb="2">
      <t>ダンジ</t>
    </rPh>
    <rPh sb="3" eb="5">
      <t>ニンズウ</t>
    </rPh>
    <phoneticPr fontId="5"/>
  </si>
  <si>
    <t>女児の人数</t>
    <rPh sb="0" eb="2">
      <t>ジョジ</t>
    </rPh>
    <rPh sb="3" eb="5">
      <t>ニンズウ</t>
    </rPh>
    <phoneticPr fontId="5"/>
  </si>
  <si>
    <t>～</t>
  </si>
  <si>
    <t>ビタミンA（μgRAE）</t>
    <phoneticPr fontId="1"/>
  </si>
  <si>
    <t>【食事摂取基準】</t>
    <rPh sb="1" eb="3">
      <t>ショクジ</t>
    </rPh>
    <rPh sb="3" eb="5">
      <t>セッシュ</t>
    </rPh>
    <rPh sb="5" eb="7">
      <t>キジュン</t>
    </rPh>
    <phoneticPr fontId="1"/>
  </si>
  <si>
    <t>たんぱく質（％エネルギー）</t>
    <rPh sb="4" eb="5">
      <t>シツ</t>
    </rPh>
    <phoneticPr fontId="1"/>
  </si>
  <si>
    <t>脂質（％エネルギー）</t>
    <rPh sb="0" eb="2">
      <t>シシツ</t>
    </rPh>
    <phoneticPr fontId="1"/>
  </si>
  <si>
    <t>ビタミンB1（mg）</t>
    <phoneticPr fontId="1"/>
  </si>
  <si>
    <t>ビタミンB2（mg）</t>
    <phoneticPr fontId="1"/>
  </si>
  <si>
    <t>カリウム（mg）</t>
    <phoneticPr fontId="1"/>
  </si>
  <si>
    <t>カルシウム（mg）</t>
    <phoneticPr fontId="1"/>
  </si>
  <si>
    <t>µgRAE</t>
    <phoneticPr fontId="1"/>
  </si>
  <si>
    <t>ビタミンB2</t>
    <phoneticPr fontId="5"/>
  </si>
  <si>
    <t>㎎</t>
    <phoneticPr fontId="1"/>
  </si>
  <si>
    <t>施設の基準（１日分）</t>
    <rPh sb="0" eb="2">
      <t>シセツ</t>
    </rPh>
    <rPh sb="3" eb="5">
      <t>キジュン</t>
    </rPh>
    <rPh sb="7" eb="8">
      <t>ニチ</t>
    </rPh>
    <rPh sb="8" eb="9">
      <t>ブン</t>
    </rPh>
    <phoneticPr fontId="1"/>
  </si>
  <si>
    <t>【荷重平均値の算出】</t>
    <rPh sb="1" eb="3">
      <t>カジュウ</t>
    </rPh>
    <rPh sb="3" eb="5">
      <t>ヘイキン</t>
    </rPh>
    <rPh sb="5" eb="6">
      <t>チ</t>
    </rPh>
    <rPh sb="7" eb="9">
      <t>サンシュツ</t>
    </rPh>
    <phoneticPr fontId="5"/>
  </si>
  <si>
    <t>昼食＋おやつ</t>
    <rPh sb="0" eb="2">
      <t>チュウショク</t>
    </rPh>
    <phoneticPr fontId="1"/>
  </si>
  <si>
    <t>施設の推定エネルギー必要量の状況</t>
    <rPh sb="0" eb="2">
      <t>シセツ</t>
    </rPh>
    <rPh sb="3" eb="5">
      <t>スイテイ</t>
    </rPh>
    <rPh sb="10" eb="13">
      <t>ヒツヨウリョウ</t>
    </rPh>
    <rPh sb="14" eb="16">
      <t>ジョウキョウ</t>
    </rPh>
    <phoneticPr fontId="1"/>
  </si>
  <si>
    <t>【１～２歳】推定エネルギー必要量</t>
    <rPh sb="4" eb="5">
      <t>サイ</t>
    </rPh>
    <rPh sb="6" eb="8">
      <t>スイテイ</t>
    </rPh>
    <rPh sb="13" eb="16">
      <t>ヒツヨウリョウ</t>
    </rPh>
    <phoneticPr fontId="1"/>
  </si>
  <si>
    <t>エネルギー（kcal）</t>
    <phoneticPr fontId="1"/>
  </si>
  <si>
    <t>割合</t>
    <rPh sb="0" eb="2">
      <t>ワリアイ</t>
    </rPh>
    <phoneticPr fontId="1"/>
  </si>
  <si>
    <t>700kcal未満</t>
    <rPh sb="7" eb="9">
      <t>ミマン</t>
    </rPh>
    <phoneticPr fontId="12"/>
  </si>
  <si>
    <t>1600kcal台</t>
    <phoneticPr fontId="10"/>
  </si>
  <si>
    <t>1700kcal台</t>
    <phoneticPr fontId="10"/>
  </si>
  <si>
    <t>1800kcal台</t>
    <phoneticPr fontId="10"/>
  </si>
  <si>
    <t>1900kcal台</t>
    <phoneticPr fontId="10"/>
  </si>
  <si>
    <t>施設の
基準値</t>
    <rPh sb="0" eb="2">
      <t>シセツ</t>
    </rPh>
    <rPh sb="4" eb="7">
      <t>キジュンチ</t>
    </rPh>
    <phoneticPr fontId="1"/>
  </si>
  <si>
    <t>2000kcal台</t>
    <phoneticPr fontId="10"/>
  </si>
  <si>
    <t>2100kcal台</t>
    <phoneticPr fontId="10"/>
  </si>
  <si>
    <t>ビタミンB1（mg）</t>
  </si>
  <si>
    <t>ビタミンB2（mg）</t>
  </si>
  <si>
    <t>カリウム（mg）</t>
  </si>
  <si>
    <t>食物繊維（g）</t>
  </si>
  <si>
    <t>食塩相当量（g）</t>
  </si>
  <si>
    <t>カルシウム（mg）</t>
  </si>
  <si>
    <t>ビタミンA（μgRAE）</t>
    <phoneticPr fontId="10"/>
  </si>
  <si>
    <t>鉄（mg）</t>
    <phoneticPr fontId="10"/>
  </si>
  <si>
    <t>ビタミンＣ（mg）</t>
    <phoneticPr fontId="10"/>
  </si>
  <si>
    <t>推奨量</t>
  </si>
  <si>
    <t>目標量</t>
  </si>
  <si>
    <t>【３～５歳】推定エネルギー必要量</t>
    <rPh sb="4" eb="5">
      <t>サイ</t>
    </rPh>
    <rPh sb="6" eb="8">
      <t>スイテイ</t>
    </rPh>
    <rPh sb="13" eb="16">
      <t>ヒツヨウリョウ</t>
    </rPh>
    <phoneticPr fontId="1"/>
  </si>
  <si>
    <t>分布図を参考に対象から外す等検討し、施設の状況に合わせてご活用ください。</t>
    <rPh sb="0" eb="3">
      <t>ブンプズ</t>
    </rPh>
    <rPh sb="4" eb="6">
      <t>サンコウ</t>
    </rPh>
    <rPh sb="7" eb="9">
      <t>タイショウ</t>
    </rPh>
    <rPh sb="11" eb="12">
      <t>ハズ</t>
    </rPh>
    <rPh sb="13" eb="14">
      <t>トウ</t>
    </rPh>
    <rPh sb="14" eb="16">
      <t>ケントウ</t>
    </rPh>
    <rPh sb="18" eb="20">
      <t>シセツ</t>
    </rPh>
    <rPh sb="21" eb="23">
      <t>ジョウキョウ</t>
    </rPh>
    <rPh sb="24" eb="25">
      <t>ア</t>
    </rPh>
    <rPh sb="29" eb="31">
      <t>カツヨウ</t>
    </rPh>
    <phoneticPr fontId="2"/>
  </si>
  <si>
    <t>基礎代謝
基準値</t>
    <rPh sb="0" eb="2">
      <t>キソ</t>
    </rPh>
    <rPh sb="2" eb="4">
      <t>タイシャ</t>
    </rPh>
    <rPh sb="5" eb="8">
      <t>キジュンチ</t>
    </rPh>
    <phoneticPr fontId="1"/>
  </si>
  <si>
    <t>身体活動
レベル</t>
    <rPh sb="0" eb="2">
      <t>シンタイ</t>
    </rPh>
    <rPh sb="2" eb="4">
      <t>カツドウ</t>
    </rPh>
    <phoneticPr fontId="1"/>
  </si>
  <si>
    <t>エネルギー
蓄積量</t>
    <rPh sb="6" eb="8">
      <t>チクセキ</t>
    </rPh>
    <rPh sb="8" eb="9">
      <t>リョウ</t>
    </rPh>
    <phoneticPr fontId="1"/>
  </si>
  <si>
    <t>推定エネルギー
必要量</t>
    <rPh sb="0" eb="2">
      <t>スイテイ</t>
    </rPh>
    <rPh sb="8" eb="10">
      <t>ヒツヨウ</t>
    </rPh>
    <rPh sb="10" eb="11">
      <t>リョウ</t>
    </rPh>
    <phoneticPr fontId="1"/>
  </si>
  <si>
    <t>【個別の情報を得ることができる場合】</t>
    <rPh sb="1" eb="3">
      <t>コベツ</t>
    </rPh>
    <rPh sb="4" eb="6">
      <t>ジョウホウ</t>
    </rPh>
    <rPh sb="7" eb="8">
      <t>エ</t>
    </rPh>
    <rPh sb="15" eb="17">
      <t>バアイ</t>
    </rPh>
    <phoneticPr fontId="2"/>
  </si>
  <si>
    <t>入力例</t>
    <rPh sb="0" eb="2">
      <t>ニュウリョク</t>
    </rPh>
    <phoneticPr fontId="2"/>
  </si>
  <si>
    <t>【クラスごとの情報を得ることができた場合】</t>
    <rPh sb="7" eb="9">
      <t>ジョウホウ</t>
    </rPh>
    <rPh sb="10" eb="11">
      <t>エ</t>
    </rPh>
    <rPh sb="18" eb="20">
      <t>バアイ</t>
    </rPh>
    <phoneticPr fontId="2"/>
  </si>
  <si>
    <t>クラスごとに男女別の体重の平均値を入力</t>
    <rPh sb="10" eb="12">
      <t>タイジュウ</t>
    </rPh>
    <rPh sb="13" eb="15">
      <t>ヘイキン</t>
    </rPh>
    <rPh sb="15" eb="16">
      <t>チ</t>
    </rPh>
    <rPh sb="17" eb="19">
      <t>ニュウリョク</t>
    </rPh>
    <phoneticPr fontId="2"/>
  </si>
  <si>
    <t>３歳児クラス１</t>
    <rPh sb="1" eb="2">
      <t>サイ</t>
    </rPh>
    <rPh sb="2" eb="3">
      <t>ジ</t>
    </rPh>
    <phoneticPr fontId="10"/>
  </si>
  <si>
    <t>３歳児クラス２</t>
    <rPh sb="1" eb="2">
      <t>サイ</t>
    </rPh>
    <rPh sb="2" eb="3">
      <t>ジ</t>
    </rPh>
    <phoneticPr fontId="10"/>
  </si>
  <si>
    <t>３歳児クラス３</t>
    <rPh sb="1" eb="2">
      <t>サイ</t>
    </rPh>
    <rPh sb="2" eb="3">
      <t>ジ</t>
    </rPh>
    <phoneticPr fontId="10"/>
  </si>
  <si>
    <t>３歳児クラス４</t>
    <rPh sb="1" eb="2">
      <t>サイ</t>
    </rPh>
    <rPh sb="2" eb="3">
      <t>ジ</t>
    </rPh>
    <phoneticPr fontId="10"/>
  </si>
  <si>
    <t>３歳児クラス５</t>
    <rPh sb="1" eb="2">
      <t>サイ</t>
    </rPh>
    <rPh sb="2" eb="3">
      <t>ジ</t>
    </rPh>
    <phoneticPr fontId="10"/>
  </si>
  <si>
    <t>３歳児クラス６</t>
    <rPh sb="1" eb="2">
      <t>サイ</t>
    </rPh>
    <rPh sb="2" eb="3">
      <t>ジ</t>
    </rPh>
    <phoneticPr fontId="10"/>
  </si>
  <si>
    <t>３歳児クラス７</t>
    <rPh sb="1" eb="2">
      <t>サイ</t>
    </rPh>
    <rPh sb="2" eb="3">
      <t>ジ</t>
    </rPh>
    <phoneticPr fontId="10"/>
  </si>
  <si>
    <t>３歳児クラス８</t>
    <rPh sb="1" eb="2">
      <t>サイ</t>
    </rPh>
    <rPh sb="2" eb="3">
      <t>ジ</t>
    </rPh>
    <phoneticPr fontId="10"/>
  </si>
  <si>
    <t>３歳児クラス９</t>
    <rPh sb="1" eb="2">
      <t>サイ</t>
    </rPh>
    <rPh sb="2" eb="3">
      <t>ジ</t>
    </rPh>
    <phoneticPr fontId="10"/>
  </si>
  <si>
    <t>３歳児クラス１０</t>
    <rPh sb="1" eb="2">
      <t>サイ</t>
    </rPh>
    <rPh sb="2" eb="3">
      <t>ジ</t>
    </rPh>
    <phoneticPr fontId="10"/>
  </si>
  <si>
    <t>３歳児クラス１１</t>
    <rPh sb="1" eb="2">
      <t>サイ</t>
    </rPh>
    <rPh sb="2" eb="3">
      <t>ジ</t>
    </rPh>
    <phoneticPr fontId="10"/>
  </si>
  <si>
    <t>３歳児クラス１２</t>
    <rPh sb="1" eb="2">
      <t>サイ</t>
    </rPh>
    <rPh sb="2" eb="3">
      <t>ジ</t>
    </rPh>
    <phoneticPr fontId="10"/>
  </si>
  <si>
    <t>３歳児クラス１３</t>
    <rPh sb="1" eb="2">
      <t>サイ</t>
    </rPh>
    <rPh sb="2" eb="3">
      <t>ジ</t>
    </rPh>
    <phoneticPr fontId="10"/>
  </si>
  <si>
    <t>３歳児クラス１４</t>
    <rPh sb="1" eb="2">
      <t>サイ</t>
    </rPh>
    <rPh sb="2" eb="3">
      <t>ジ</t>
    </rPh>
    <phoneticPr fontId="10"/>
  </si>
  <si>
    <t>３歳児クラス１５</t>
    <rPh sb="1" eb="2">
      <t>サイ</t>
    </rPh>
    <rPh sb="2" eb="3">
      <t>ジ</t>
    </rPh>
    <phoneticPr fontId="10"/>
  </si>
  <si>
    <t>３歳児クラス１６</t>
    <rPh sb="1" eb="2">
      <t>サイ</t>
    </rPh>
    <rPh sb="2" eb="3">
      <t>ジ</t>
    </rPh>
    <phoneticPr fontId="10"/>
  </si>
  <si>
    <t>３歳児クラス１７</t>
    <rPh sb="1" eb="2">
      <t>サイ</t>
    </rPh>
    <rPh sb="2" eb="3">
      <t>ジ</t>
    </rPh>
    <phoneticPr fontId="10"/>
  </si>
  <si>
    <t>３歳児クラス１８</t>
    <rPh sb="1" eb="2">
      <t>サイ</t>
    </rPh>
    <rPh sb="2" eb="3">
      <t>ジ</t>
    </rPh>
    <phoneticPr fontId="10"/>
  </si>
  <si>
    <t>３歳児クラス１９</t>
    <rPh sb="1" eb="2">
      <t>サイ</t>
    </rPh>
    <rPh sb="2" eb="3">
      <t>ジ</t>
    </rPh>
    <phoneticPr fontId="10"/>
  </si>
  <si>
    <t>３歳児クラス２０</t>
    <rPh sb="1" eb="2">
      <t>サイ</t>
    </rPh>
    <rPh sb="2" eb="3">
      <t>ジ</t>
    </rPh>
    <phoneticPr fontId="10"/>
  </si>
  <si>
    <t>３歳児クラス２１</t>
    <rPh sb="1" eb="2">
      <t>サイ</t>
    </rPh>
    <rPh sb="2" eb="3">
      <t>ジ</t>
    </rPh>
    <phoneticPr fontId="10"/>
  </si>
  <si>
    <t>３歳児クラス２２</t>
    <rPh sb="1" eb="2">
      <t>サイ</t>
    </rPh>
    <rPh sb="2" eb="3">
      <t>ジ</t>
    </rPh>
    <phoneticPr fontId="10"/>
  </si>
  <si>
    <t>４歳児クラス１</t>
    <rPh sb="1" eb="2">
      <t>サイ</t>
    </rPh>
    <rPh sb="2" eb="3">
      <t>ジ</t>
    </rPh>
    <phoneticPr fontId="10"/>
  </si>
  <si>
    <t>４歳児クラス２</t>
    <rPh sb="1" eb="2">
      <t>サイ</t>
    </rPh>
    <rPh sb="2" eb="3">
      <t>ジ</t>
    </rPh>
    <phoneticPr fontId="10"/>
  </si>
  <si>
    <t>４歳児クラス３</t>
    <rPh sb="1" eb="2">
      <t>サイ</t>
    </rPh>
    <rPh sb="2" eb="3">
      <t>ジ</t>
    </rPh>
    <phoneticPr fontId="10"/>
  </si>
  <si>
    <t>４歳児クラス４</t>
    <rPh sb="1" eb="2">
      <t>サイ</t>
    </rPh>
    <rPh sb="2" eb="3">
      <t>ジ</t>
    </rPh>
    <phoneticPr fontId="10"/>
  </si>
  <si>
    <t>４歳児クラス５</t>
    <rPh sb="1" eb="2">
      <t>サイ</t>
    </rPh>
    <rPh sb="2" eb="3">
      <t>ジ</t>
    </rPh>
    <phoneticPr fontId="10"/>
  </si>
  <si>
    <t>４歳児クラス６</t>
    <rPh sb="1" eb="2">
      <t>サイ</t>
    </rPh>
    <rPh sb="2" eb="3">
      <t>ジ</t>
    </rPh>
    <phoneticPr fontId="10"/>
  </si>
  <si>
    <t>４歳児クラス７</t>
    <rPh sb="1" eb="2">
      <t>サイ</t>
    </rPh>
    <rPh sb="2" eb="3">
      <t>ジ</t>
    </rPh>
    <phoneticPr fontId="10"/>
  </si>
  <si>
    <t>４歳児クラス８</t>
    <rPh sb="1" eb="2">
      <t>サイ</t>
    </rPh>
    <rPh sb="2" eb="3">
      <t>ジ</t>
    </rPh>
    <phoneticPr fontId="10"/>
  </si>
  <si>
    <t>４歳児クラス９</t>
    <rPh sb="1" eb="2">
      <t>サイ</t>
    </rPh>
    <rPh sb="2" eb="3">
      <t>ジ</t>
    </rPh>
    <phoneticPr fontId="10"/>
  </si>
  <si>
    <t>４歳児クラス１０</t>
    <rPh sb="1" eb="2">
      <t>サイ</t>
    </rPh>
    <rPh sb="2" eb="3">
      <t>ジ</t>
    </rPh>
    <phoneticPr fontId="10"/>
  </si>
  <si>
    <t>４歳児クラス１１</t>
    <rPh sb="1" eb="2">
      <t>サイ</t>
    </rPh>
    <rPh sb="2" eb="3">
      <t>ジ</t>
    </rPh>
    <phoneticPr fontId="10"/>
  </si>
  <si>
    <t>４歳児クラス１２</t>
    <rPh sb="1" eb="2">
      <t>サイ</t>
    </rPh>
    <rPh sb="2" eb="3">
      <t>ジ</t>
    </rPh>
    <phoneticPr fontId="10"/>
  </si>
  <si>
    <t>４歳児クラス１３</t>
    <rPh sb="1" eb="2">
      <t>サイ</t>
    </rPh>
    <rPh sb="2" eb="3">
      <t>ジ</t>
    </rPh>
    <phoneticPr fontId="10"/>
  </si>
  <si>
    <t>４歳児クラス１４</t>
    <rPh sb="1" eb="2">
      <t>サイ</t>
    </rPh>
    <rPh sb="2" eb="3">
      <t>ジ</t>
    </rPh>
    <phoneticPr fontId="10"/>
  </si>
  <si>
    <t>４歳児クラス１５</t>
    <rPh sb="1" eb="2">
      <t>サイ</t>
    </rPh>
    <rPh sb="2" eb="3">
      <t>ジ</t>
    </rPh>
    <phoneticPr fontId="10"/>
  </si>
  <si>
    <t>４歳児クラス１６</t>
    <rPh sb="1" eb="2">
      <t>サイ</t>
    </rPh>
    <rPh sb="2" eb="3">
      <t>ジ</t>
    </rPh>
    <phoneticPr fontId="10"/>
  </si>
  <si>
    <t>４歳児クラス１７</t>
    <rPh sb="1" eb="2">
      <t>サイ</t>
    </rPh>
    <rPh sb="2" eb="3">
      <t>ジ</t>
    </rPh>
    <phoneticPr fontId="10"/>
  </si>
  <si>
    <t>４歳児クラス１８</t>
    <rPh sb="1" eb="2">
      <t>サイ</t>
    </rPh>
    <rPh sb="2" eb="3">
      <t>ジ</t>
    </rPh>
    <phoneticPr fontId="10"/>
  </si>
  <si>
    <t>４歳児クラス１９</t>
    <rPh sb="1" eb="2">
      <t>サイ</t>
    </rPh>
    <rPh sb="2" eb="3">
      <t>ジ</t>
    </rPh>
    <phoneticPr fontId="10"/>
  </si>
  <si>
    <t>４歳児クラス２０</t>
    <rPh sb="1" eb="2">
      <t>サイ</t>
    </rPh>
    <rPh sb="2" eb="3">
      <t>ジ</t>
    </rPh>
    <phoneticPr fontId="10"/>
  </si>
  <si>
    <t>４歳児クラス２１</t>
    <rPh sb="1" eb="2">
      <t>サイ</t>
    </rPh>
    <rPh sb="2" eb="3">
      <t>ジ</t>
    </rPh>
    <phoneticPr fontId="10"/>
  </si>
  <si>
    <t>４歳児クラス２２</t>
    <rPh sb="1" eb="2">
      <t>サイ</t>
    </rPh>
    <rPh sb="2" eb="3">
      <t>ジ</t>
    </rPh>
    <phoneticPr fontId="10"/>
  </si>
  <si>
    <t>４歳児クラス２３</t>
    <rPh sb="1" eb="2">
      <t>サイ</t>
    </rPh>
    <rPh sb="2" eb="3">
      <t>ジ</t>
    </rPh>
    <phoneticPr fontId="10"/>
  </si>
  <si>
    <t>４歳児クラス２４</t>
    <rPh sb="1" eb="2">
      <t>サイ</t>
    </rPh>
    <rPh sb="2" eb="3">
      <t>ジ</t>
    </rPh>
    <phoneticPr fontId="10"/>
  </si>
  <si>
    <t>４歳児クラス２５</t>
    <rPh sb="1" eb="2">
      <t>サイ</t>
    </rPh>
    <rPh sb="2" eb="3">
      <t>ジ</t>
    </rPh>
    <phoneticPr fontId="10"/>
  </si>
  <si>
    <t>５歳児クラス１</t>
    <rPh sb="1" eb="2">
      <t>サイ</t>
    </rPh>
    <rPh sb="2" eb="3">
      <t>ジ</t>
    </rPh>
    <phoneticPr fontId="10"/>
  </si>
  <si>
    <t>５歳児クラス２</t>
    <rPh sb="1" eb="2">
      <t>サイ</t>
    </rPh>
    <rPh sb="2" eb="3">
      <t>ジ</t>
    </rPh>
    <phoneticPr fontId="10"/>
  </si>
  <si>
    <t>５歳児クラス３</t>
    <rPh sb="1" eb="2">
      <t>サイ</t>
    </rPh>
    <rPh sb="2" eb="3">
      <t>ジ</t>
    </rPh>
    <phoneticPr fontId="10"/>
  </si>
  <si>
    <t>５歳児クラス４</t>
    <rPh sb="1" eb="2">
      <t>サイ</t>
    </rPh>
    <rPh sb="2" eb="3">
      <t>ジ</t>
    </rPh>
    <phoneticPr fontId="10"/>
  </si>
  <si>
    <t>５歳児クラス５</t>
    <rPh sb="1" eb="2">
      <t>サイ</t>
    </rPh>
    <rPh sb="2" eb="3">
      <t>ジ</t>
    </rPh>
    <phoneticPr fontId="10"/>
  </si>
  <si>
    <t>５歳児クラス６</t>
    <rPh sb="1" eb="2">
      <t>サイ</t>
    </rPh>
    <rPh sb="2" eb="3">
      <t>ジ</t>
    </rPh>
    <phoneticPr fontId="10"/>
  </si>
  <si>
    <t>５歳児クラス７</t>
    <rPh sb="1" eb="2">
      <t>サイ</t>
    </rPh>
    <rPh sb="2" eb="3">
      <t>ジ</t>
    </rPh>
    <phoneticPr fontId="10"/>
  </si>
  <si>
    <t>５歳児クラス８</t>
    <rPh sb="1" eb="2">
      <t>サイ</t>
    </rPh>
    <rPh sb="2" eb="3">
      <t>ジ</t>
    </rPh>
    <phoneticPr fontId="10"/>
  </si>
  <si>
    <t>５歳児クラス９</t>
    <rPh sb="1" eb="2">
      <t>サイ</t>
    </rPh>
    <rPh sb="2" eb="3">
      <t>ジ</t>
    </rPh>
    <phoneticPr fontId="10"/>
  </si>
  <si>
    <t>５歳児クラス１０</t>
    <rPh sb="1" eb="2">
      <t>サイ</t>
    </rPh>
    <rPh sb="2" eb="3">
      <t>ジ</t>
    </rPh>
    <phoneticPr fontId="10"/>
  </si>
  <si>
    <t>５歳児クラス１１</t>
    <rPh sb="1" eb="2">
      <t>サイ</t>
    </rPh>
    <rPh sb="2" eb="3">
      <t>ジ</t>
    </rPh>
    <phoneticPr fontId="10"/>
  </si>
  <si>
    <t>５歳児クラス１２</t>
    <rPh sb="1" eb="2">
      <t>サイ</t>
    </rPh>
    <rPh sb="2" eb="3">
      <t>ジ</t>
    </rPh>
    <phoneticPr fontId="10"/>
  </si>
  <si>
    <t>５歳児クラス１３</t>
    <rPh sb="1" eb="2">
      <t>サイ</t>
    </rPh>
    <rPh sb="2" eb="3">
      <t>ジ</t>
    </rPh>
    <phoneticPr fontId="10"/>
  </si>
  <si>
    <t>５歳児クラス１４</t>
    <rPh sb="1" eb="2">
      <t>サイ</t>
    </rPh>
    <rPh sb="2" eb="3">
      <t>ジ</t>
    </rPh>
    <phoneticPr fontId="10"/>
  </si>
  <si>
    <t>５歳児クラス１５</t>
    <rPh sb="1" eb="2">
      <t>サイ</t>
    </rPh>
    <rPh sb="2" eb="3">
      <t>ジ</t>
    </rPh>
    <phoneticPr fontId="10"/>
  </si>
  <si>
    <t>５歳児クラス１６</t>
    <rPh sb="1" eb="2">
      <t>サイ</t>
    </rPh>
    <rPh sb="2" eb="3">
      <t>ジ</t>
    </rPh>
    <phoneticPr fontId="10"/>
  </si>
  <si>
    <t>５歳児クラス１７</t>
    <rPh sb="1" eb="2">
      <t>サイ</t>
    </rPh>
    <rPh sb="2" eb="3">
      <t>ジ</t>
    </rPh>
    <phoneticPr fontId="10"/>
  </si>
  <si>
    <t>５歳児クラス１８</t>
    <rPh sb="1" eb="2">
      <t>サイ</t>
    </rPh>
    <rPh sb="2" eb="3">
      <t>ジ</t>
    </rPh>
    <phoneticPr fontId="10"/>
  </si>
  <si>
    <t>５歳児クラス１９</t>
    <rPh sb="1" eb="2">
      <t>サイ</t>
    </rPh>
    <rPh sb="2" eb="3">
      <t>ジ</t>
    </rPh>
    <phoneticPr fontId="10"/>
  </si>
  <si>
    <t>５歳児クラス２０</t>
    <rPh sb="1" eb="2">
      <t>サイ</t>
    </rPh>
    <rPh sb="2" eb="3">
      <t>ジ</t>
    </rPh>
    <phoneticPr fontId="10"/>
  </si>
  <si>
    <t>５歳児クラス２１</t>
    <rPh sb="1" eb="2">
      <t>サイ</t>
    </rPh>
    <rPh sb="2" eb="3">
      <t>ジ</t>
    </rPh>
    <phoneticPr fontId="10"/>
  </si>
  <si>
    <t>５歳児クラス２２</t>
    <rPh sb="1" eb="2">
      <t>サイ</t>
    </rPh>
    <rPh sb="2" eb="3">
      <t>ジ</t>
    </rPh>
    <phoneticPr fontId="10"/>
  </si>
  <si>
    <t>５歳児クラス２３</t>
    <rPh sb="1" eb="2">
      <t>サイ</t>
    </rPh>
    <rPh sb="2" eb="3">
      <t>ジ</t>
    </rPh>
    <phoneticPr fontId="10"/>
  </si>
  <si>
    <t>５歳児クラス２４</t>
    <rPh sb="1" eb="2">
      <t>サイ</t>
    </rPh>
    <rPh sb="2" eb="3">
      <t>ジ</t>
    </rPh>
    <phoneticPr fontId="10"/>
  </si>
  <si>
    <t>５歳児クラス２５</t>
    <rPh sb="1" eb="2">
      <t>サイ</t>
    </rPh>
    <rPh sb="2" eb="3">
      <t>ジ</t>
    </rPh>
    <phoneticPr fontId="10"/>
  </si>
  <si>
    <t>1歳児クラス１</t>
    <rPh sb="1" eb="3">
      <t>サイジ</t>
    </rPh>
    <phoneticPr fontId="5"/>
  </si>
  <si>
    <t>1歳児クラス２</t>
    <rPh sb="1" eb="3">
      <t>サイジ</t>
    </rPh>
    <phoneticPr fontId="5"/>
  </si>
  <si>
    <t>1歳児クラス３</t>
    <rPh sb="1" eb="3">
      <t>サイジ</t>
    </rPh>
    <phoneticPr fontId="5"/>
  </si>
  <si>
    <t>1歳児クラス４</t>
    <rPh sb="1" eb="3">
      <t>サイジ</t>
    </rPh>
    <phoneticPr fontId="5"/>
  </si>
  <si>
    <t>1歳児クラス５</t>
    <rPh sb="1" eb="3">
      <t>サイジ</t>
    </rPh>
    <phoneticPr fontId="5"/>
  </si>
  <si>
    <t>1歳児クラス６</t>
    <rPh sb="1" eb="3">
      <t>サイジ</t>
    </rPh>
    <phoneticPr fontId="5"/>
  </si>
  <si>
    <t>1歳児クラス７</t>
    <rPh sb="1" eb="3">
      <t>サイジ</t>
    </rPh>
    <phoneticPr fontId="5"/>
  </si>
  <si>
    <t>1歳児クラス８</t>
    <rPh sb="1" eb="3">
      <t>サイジ</t>
    </rPh>
    <phoneticPr fontId="5"/>
  </si>
  <si>
    <t>1歳児クラス９</t>
    <rPh sb="1" eb="3">
      <t>サイジ</t>
    </rPh>
    <phoneticPr fontId="5"/>
  </si>
  <si>
    <t>1歳児クラス１０</t>
    <rPh sb="1" eb="3">
      <t>サイジ</t>
    </rPh>
    <phoneticPr fontId="5"/>
  </si>
  <si>
    <t>1歳児クラス１１</t>
    <rPh sb="1" eb="3">
      <t>サイジ</t>
    </rPh>
    <phoneticPr fontId="5"/>
  </si>
  <si>
    <t>1歳児クラス１２</t>
    <rPh sb="1" eb="3">
      <t>サイジ</t>
    </rPh>
    <phoneticPr fontId="5"/>
  </si>
  <si>
    <t>1歳児クラス１３</t>
    <rPh sb="1" eb="3">
      <t>サイジ</t>
    </rPh>
    <phoneticPr fontId="5"/>
  </si>
  <si>
    <t>1歳児クラス１４</t>
    <rPh sb="1" eb="3">
      <t>サイジ</t>
    </rPh>
    <phoneticPr fontId="5"/>
  </si>
  <si>
    <t>1歳児クラス１５</t>
    <rPh sb="1" eb="3">
      <t>サイジ</t>
    </rPh>
    <phoneticPr fontId="5"/>
  </si>
  <si>
    <t>1歳児クラス１６</t>
    <rPh sb="1" eb="3">
      <t>サイジ</t>
    </rPh>
    <phoneticPr fontId="5"/>
  </si>
  <si>
    <t>1歳児クラス１７</t>
    <rPh sb="1" eb="3">
      <t>サイジ</t>
    </rPh>
    <phoneticPr fontId="5"/>
  </si>
  <si>
    <t>1歳児クラス１８</t>
    <rPh sb="1" eb="3">
      <t>サイジ</t>
    </rPh>
    <phoneticPr fontId="5"/>
  </si>
  <si>
    <t>1歳児クラス１９</t>
    <rPh sb="1" eb="3">
      <t>サイジ</t>
    </rPh>
    <phoneticPr fontId="5"/>
  </si>
  <si>
    <t>２歳児クラス１</t>
    <rPh sb="1" eb="3">
      <t>サイジ</t>
    </rPh>
    <phoneticPr fontId="5"/>
  </si>
  <si>
    <t>２歳児クラス２</t>
    <rPh sb="1" eb="3">
      <t>サイジ</t>
    </rPh>
    <phoneticPr fontId="5"/>
  </si>
  <si>
    <t>２歳児クラス３</t>
    <rPh sb="1" eb="3">
      <t>サイジ</t>
    </rPh>
    <phoneticPr fontId="5"/>
  </si>
  <si>
    <t>２歳児クラス４</t>
    <rPh sb="1" eb="3">
      <t>サイジ</t>
    </rPh>
    <phoneticPr fontId="5"/>
  </si>
  <si>
    <t>２歳児クラス５</t>
    <rPh sb="1" eb="3">
      <t>サイジ</t>
    </rPh>
    <phoneticPr fontId="5"/>
  </si>
  <si>
    <t>２歳児クラス６</t>
    <rPh sb="1" eb="3">
      <t>サイジ</t>
    </rPh>
    <phoneticPr fontId="5"/>
  </si>
  <si>
    <t>２歳児クラス７</t>
    <rPh sb="1" eb="3">
      <t>サイジ</t>
    </rPh>
    <phoneticPr fontId="5"/>
  </si>
  <si>
    <t>２歳児クラス８</t>
    <rPh sb="1" eb="3">
      <t>サイジ</t>
    </rPh>
    <phoneticPr fontId="5"/>
  </si>
  <si>
    <t>２歳児クラス９</t>
    <rPh sb="1" eb="3">
      <t>サイジ</t>
    </rPh>
    <phoneticPr fontId="5"/>
  </si>
  <si>
    <t>２歳児クラス１０</t>
    <rPh sb="1" eb="3">
      <t>サイジ</t>
    </rPh>
    <phoneticPr fontId="5"/>
  </si>
  <si>
    <t>２歳児クラス１１</t>
    <rPh sb="1" eb="3">
      <t>サイジ</t>
    </rPh>
    <phoneticPr fontId="5"/>
  </si>
  <si>
    <t>２歳児クラス１２</t>
    <rPh sb="1" eb="3">
      <t>サイジ</t>
    </rPh>
    <phoneticPr fontId="5"/>
  </si>
  <si>
    <t>２歳児クラス１３</t>
    <rPh sb="1" eb="3">
      <t>サイジ</t>
    </rPh>
    <phoneticPr fontId="5"/>
  </si>
  <si>
    <t>２歳児クラス１４</t>
    <rPh sb="1" eb="3">
      <t>サイジ</t>
    </rPh>
    <phoneticPr fontId="5"/>
  </si>
  <si>
    <t>２歳児クラス１５</t>
    <rPh sb="1" eb="3">
      <t>サイジ</t>
    </rPh>
    <phoneticPr fontId="5"/>
  </si>
  <si>
    <t>２歳児クラス１６</t>
    <rPh sb="1" eb="3">
      <t>サイジ</t>
    </rPh>
    <phoneticPr fontId="5"/>
  </si>
  <si>
    <t>２歳児クラス１７</t>
    <rPh sb="1" eb="3">
      <t>サイジ</t>
    </rPh>
    <phoneticPr fontId="5"/>
  </si>
  <si>
    <t>⑤</t>
    <phoneticPr fontId="2"/>
  </si>
  <si>
    <t>推定エネルギー必要量の分布から、施設の一日の推定エネルギー必要量の基準値を決定し、入力する。</t>
    <rPh sb="0" eb="2">
      <t>スイテイ</t>
    </rPh>
    <rPh sb="7" eb="9">
      <t>ヒツヨウ</t>
    </rPh>
    <rPh sb="9" eb="10">
      <t>リョウ</t>
    </rPh>
    <rPh sb="11" eb="13">
      <t>ブンプ</t>
    </rPh>
    <rPh sb="16" eb="18">
      <t>シセツ</t>
    </rPh>
    <rPh sb="19" eb="21">
      <t>イチニチ</t>
    </rPh>
    <rPh sb="22" eb="24">
      <t>スイテイ</t>
    </rPh>
    <rPh sb="29" eb="31">
      <t>ヒツヨウ</t>
    </rPh>
    <rPh sb="31" eb="32">
      <t>リョウ</t>
    </rPh>
    <rPh sb="33" eb="36">
      <t>キジュンチ</t>
    </rPh>
    <rPh sb="37" eb="39">
      <t>ケッテイ</t>
    </rPh>
    <rPh sb="41" eb="43">
      <t>ニュウリョク</t>
    </rPh>
    <phoneticPr fontId="2"/>
  </si>
  <si>
    <t>950kcal</t>
    <phoneticPr fontId="2"/>
  </si>
  <si>
    <t>【ピンク色・黄色の部分に必要な情報を入力する。】</t>
    <rPh sb="4" eb="5">
      <t>イロ</t>
    </rPh>
    <rPh sb="6" eb="8">
      <t>キイロ</t>
    </rPh>
    <rPh sb="9" eb="11">
      <t>ブブン</t>
    </rPh>
    <rPh sb="12" eb="14">
      <t>ヒツヨウ</t>
    </rPh>
    <rPh sb="15" eb="17">
      <t>ジョウホウ</t>
    </rPh>
    <rPh sb="18" eb="20">
      <t>ニュウリョク</t>
    </rPh>
    <phoneticPr fontId="2"/>
  </si>
  <si>
    <t>４歳児クラス平均</t>
    <rPh sb="1" eb="3">
      <t>サイジ</t>
    </rPh>
    <rPh sb="6" eb="8">
      <t>ヘイキン</t>
    </rPh>
    <phoneticPr fontId="10"/>
  </si>
  <si>
    <t>４歳児クラス平均</t>
    <phoneticPr fontId="10"/>
  </si>
  <si>
    <t>５歳児クラス平均</t>
    <rPh sb="1" eb="3">
      <t>サイジ</t>
    </rPh>
    <rPh sb="6" eb="8">
      <t>ヘイキン</t>
    </rPh>
    <phoneticPr fontId="10"/>
  </si>
  <si>
    <t>５歳児クラス平均</t>
    <rPh sb="1" eb="3">
      <t>サイジ</t>
    </rPh>
    <rPh sb="6" eb="8">
      <t>ヘイキン</t>
    </rPh>
    <phoneticPr fontId="10"/>
  </si>
  <si>
    <t>３歳児クラス１平均</t>
    <rPh sb="1" eb="2">
      <t>サイ</t>
    </rPh>
    <rPh sb="2" eb="3">
      <t>ジ</t>
    </rPh>
    <rPh sb="7" eb="9">
      <t>ヘイキン</t>
    </rPh>
    <phoneticPr fontId="10"/>
  </si>
  <si>
    <t>３歳児クラス２平均</t>
    <rPh sb="1" eb="3">
      <t>サイジ</t>
    </rPh>
    <rPh sb="7" eb="9">
      <t>ヘイキン</t>
    </rPh>
    <phoneticPr fontId="10"/>
  </si>
  <si>
    <t>３歳児クラス２平均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</si>
</sst>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_ "/>
    <numFmt numFmtId="177" formatCode="0.0"/>
    <numFmt numFmtId="178" formatCode="0.0_ ;[Red]\-0.0\ "/>
    <numFmt numFmtId="179" formatCode="0.00_);[Red]\(0.00\)"/>
    <numFmt numFmtId="180" formatCode="#,###\k\c\a\l&quot;台&quot;"/>
    <numFmt numFmtId="181" formatCode="#,###\k\c\a\l"/>
    <numFmt numFmtId="182" formatCode="#%"/>
    <numFmt numFmtId="183" formatCode="#&quot;未&quot;&quot;満&quot;"/>
    <numFmt numFmtId="184" formatCode="#.##&quot;未&quot;&quot;満&quot;"/>
    <numFmt numFmtId="185" formatCode="#&quot;以&quot;&quot;上&quot;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HGPｺﾞｼｯｸM"/>
      <family val="3"/>
      <charset val="128"/>
    </font>
    <font>
      <u/>
      <sz val="11"/>
      <color indexed="8"/>
      <name val="HGPｺﾞｼｯｸM"/>
      <family val="3"/>
      <charset val="128"/>
    </font>
    <font>
      <sz val="6"/>
      <name val="ＭＳ Ｐゴシック"/>
      <family val="3"/>
      <charset val="128"/>
    </font>
    <font>
      <sz val="9.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b/>
      <sz val="13"/>
      <color theme="1"/>
      <name val="HGPｺﾞｼｯｸM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</borders>
  <cellStyleXfs count="8"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46">
    <xf numFmtId="0" fontId="0" fillId="0" borderId="0" xfId="0">
      <alignment vertical="center"/>
    </xf>
    <xf numFmtId="0" fontId="0" fillId="0" borderId="1" xfId="0" applyBorder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7" fillId="0" borderId="1" xfId="0" applyFont="1" applyBorder="1" applyProtection="1">
      <alignment vertical="center"/>
    </xf>
    <xf numFmtId="0" fontId="7" fillId="0" borderId="3" xfId="0" applyFont="1" applyBorder="1" applyProtection="1">
      <alignment vertical="center"/>
    </xf>
    <xf numFmtId="0" fontId="7" fillId="0" borderId="2" xfId="0" applyFont="1" applyBorder="1" applyProtection="1">
      <alignment vertical="center"/>
    </xf>
    <xf numFmtId="0" fontId="7" fillId="0" borderId="4" xfId="0" applyFont="1" applyBorder="1" applyProtection="1">
      <alignment vertical="center"/>
    </xf>
    <xf numFmtId="176" fontId="0" fillId="0" borderId="3" xfId="0" applyNumberFormat="1" applyBorder="1" applyProtection="1">
      <alignment vertical="center"/>
    </xf>
    <xf numFmtId="176" fontId="0" fillId="0" borderId="4" xfId="0" applyNumberFormat="1" applyBorder="1" applyProtection="1">
      <alignment vertical="center"/>
    </xf>
    <xf numFmtId="176" fontId="0" fillId="0" borderId="2" xfId="0" applyNumberFormat="1" applyBorder="1" applyProtection="1">
      <alignment vertical="center"/>
    </xf>
    <xf numFmtId="0" fontId="0" fillId="0" borderId="1" xfId="0" applyBorder="1" applyProtection="1">
      <alignment vertical="center"/>
    </xf>
    <xf numFmtId="0" fontId="8" fillId="0" borderId="0" xfId="0" applyFont="1" applyAlignment="1">
      <alignment horizontal="right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</xf>
    <xf numFmtId="179" fontId="0" fillId="0" borderId="1" xfId="0" applyNumberFormat="1" applyBorder="1" applyAlignment="1" applyProtection="1">
      <alignment horizontal="center" vertical="center"/>
    </xf>
    <xf numFmtId="179" fontId="0" fillId="0" borderId="0" xfId="0" applyNumberFormat="1" applyAlignment="1" applyProtection="1">
      <alignment horizontal="center" vertical="center"/>
      <protection locked="0"/>
    </xf>
    <xf numFmtId="180" fontId="7" fillId="0" borderId="1" xfId="0" applyNumberFormat="1" applyFont="1" applyBorder="1" applyAlignment="1" applyProtection="1">
      <alignment horizontal="center" vertical="center" wrapText="1"/>
    </xf>
    <xf numFmtId="180" fontId="0" fillId="0" borderId="1" xfId="0" applyNumberFormat="1" applyBorder="1" applyAlignment="1" applyProtection="1">
      <alignment horizontal="center" vertical="center"/>
    </xf>
    <xf numFmtId="180" fontId="0" fillId="0" borderId="0" xfId="0" applyNumberFormat="1" applyAlignment="1" applyProtection="1">
      <alignment horizontal="center" vertical="center"/>
      <protection locked="0"/>
    </xf>
    <xf numFmtId="180" fontId="6" fillId="0" borderId="1" xfId="0" applyNumberFormat="1" applyFont="1" applyBorder="1" applyProtection="1">
      <alignment vertical="center"/>
    </xf>
    <xf numFmtId="181" fontId="6" fillId="0" borderId="1" xfId="0" applyNumberFormat="1" applyFont="1" applyBorder="1" applyProtection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183" fontId="0" fillId="0" borderId="1" xfId="0" applyNumberFormat="1" applyBorder="1" applyProtection="1">
      <alignment vertical="center"/>
      <protection locked="0"/>
    </xf>
    <xf numFmtId="184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0" xfId="0" applyAlignment="1" applyProtection="1">
      <alignment horizontal="centerContinuous" vertical="center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</xf>
    <xf numFmtId="1" fontId="6" fillId="0" borderId="7" xfId="0" applyNumberFormat="1" applyFont="1" applyBorder="1" applyProtection="1">
      <alignment vertical="center"/>
    </xf>
    <xf numFmtId="0" fontId="0" fillId="0" borderId="7" xfId="0" applyBorder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177" fontId="0" fillId="0" borderId="4" xfId="0" applyNumberFormat="1" applyFont="1" applyFill="1" applyBorder="1" applyProtection="1">
      <alignment vertical="center"/>
    </xf>
    <xf numFmtId="177" fontId="0" fillId="0" borderId="3" xfId="0" applyNumberFormat="1" applyFont="1" applyFill="1" applyBorder="1" applyProtection="1">
      <alignment vertical="center"/>
    </xf>
    <xf numFmtId="0" fontId="0" fillId="0" borderId="1" xfId="0" applyFont="1" applyBorder="1" applyProtection="1">
      <alignment vertical="center"/>
    </xf>
    <xf numFmtId="2" fontId="0" fillId="0" borderId="1" xfId="0" applyNumberFormat="1" applyFont="1" applyBorder="1" applyProtection="1">
      <alignment vertical="center"/>
    </xf>
    <xf numFmtId="1" fontId="0" fillId="0" borderId="1" xfId="0" applyNumberFormat="1" applyFont="1" applyBorder="1" applyProtection="1">
      <alignment vertical="center"/>
    </xf>
    <xf numFmtId="178" fontId="11" fillId="4" borderId="1" xfId="1" applyNumberFormat="1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79" fontId="7" fillId="0" borderId="1" xfId="0" applyNumberFormat="1" applyFont="1" applyBorder="1" applyAlignment="1" applyProtection="1">
      <alignment horizontal="center" vertical="center" wrapText="1"/>
    </xf>
    <xf numFmtId="0" fontId="13" fillId="0" borderId="1" xfId="0" applyFont="1" applyBorder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181" fontId="0" fillId="0" borderId="1" xfId="0" applyNumberFormat="1" applyFont="1" applyBorder="1" applyAlignment="1" applyProtection="1">
      <alignment horizontal="right" vertical="center"/>
    </xf>
    <xf numFmtId="183" fontId="0" fillId="0" borderId="1" xfId="0" applyNumberFormat="1" applyFont="1" applyBorder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Continuous" vertical="center"/>
    </xf>
    <xf numFmtId="0" fontId="13" fillId="0" borderId="2" xfId="0" applyFont="1" applyBorder="1" applyAlignment="1" applyProtection="1">
      <alignment horizontal="centerContinuous" vertical="center"/>
    </xf>
    <xf numFmtId="0" fontId="13" fillId="0" borderId="4" xfId="0" applyFont="1" applyBorder="1" applyAlignment="1" applyProtection="1">
      <alignment horizontal="centerContinuous" vertical="center"/>
    </xf>
    <xf numFmtId="0" fontId="13" fillId="0" borderId="1" xfId="0" applyFont="1" applyBorder="1" applyProtection="1">
      <alignment vertical="center"/>
    </xf>
    <xf numFmtId="176" fontId="13" fillId="0" borderId="3" xfId="0" applyNumberFormat="1" applyFont="1" applyBorder="1" applyProtection="1">
      <alignment vertical="center"/>
    </xf>
    <xf numFmtId="0" fontId="13" fillId="0" borderId="2" xfId="0" applyFont="1" applyBorder="1" applyAlignment="1" applyProtection="1">
      <alignment horizontal="center" vertical="center"/>
    </xf>
    <xf numFmtId="176" fontId="13" fillId="0" borderId="4" xfId="0" applyNumberFormat="1" applyFont="1" applyBorder="1" applyProtection="1">
      <alignment vertical="center"/>
    </xf>
    <xf numFmtId="176" fontId="13" fillId="0" borderId="2" xfId="0" applyNumberFormat="1" applyFont="1" applyBorder="1" applyProtection="1">
      <alignment vertical="center"/>
    </xf>
    <xf numFmtId="2" fontId="13" fillId="0" borderId="1" xfId="0" applyNumberFormat="1" applyFont="1" applyBorder="1" applyProtection="1">
      <alignment vertical="center"/>
    </xf>
    <xf numFmtId="185" fontId="13" fillId="0" borderId="1" xfId="0" applyNumberFormat="1" applyFont="1" applyBorder="1" applyProtection="1">
      <alignment vertical="center"/>
    </xf>
    <xf numFmtId="185" fontId="13" fillId="0" borderId="1" xfId="0" applyNumberFormat="1" applyFont="1" applyBorder="1" applyAlignment="1" applyProtection="1">
      <alignment horizontal="right" vertical="center"/>
    </xf>
    <xf numFmtId="184" fontId="13" fillId="0" borderId="1" xfId="0" applyNumberFormat="1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184" fontId="13" fillId="0" borderId="0" xfId="0" applyNumberFormat="1" applyFont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Continuous" vertical="center"/>
      <protection locked="0"/>
    </xf>
    <xf numFmtId="0" fontId="13" fillId="0" borderId="1" xfId="0" applyFont="1" applyBorder="1" applyAlignment="1" applyProtection="1">
      <alignment horizontal="centerContinuous" vertical="center"/>
    </xf>
    <xf numFmtId="181" fontId="13" fillId="0" borderId="1" xfId="0" applyNumberFormat="1" applyFont="1" applyBorder="1" applyAlignment="1" applyProtection="1">
      <alignment horizontal="right" vertical="center"/>
    </xf>
    <xf numFmtId="0" fontId="13" fillId="0" borderId="3" xfId="0" applyFont="1" applyFill="1" applyBorder="1" applyProtection="1">
      <alignment vertical="center"/>
    </xf>
    <xf numFmtId="177" fontId="13" fillId="0" borderId="4" xfId="0" applyNumberFormat="1" applyFont="1" applyFill="1" applyBorder="1" applyProtection="1">
      <alignment vertical="center"/>
    </xf>
    <xf numFmtId="177" fontId="13" fillId="0" borderId="3" xfId="0" applyNumberFormat="1" applyFont="1" applyFill="1" applyBorder="1" applyProtection="1">
      <alignment vertical="center"/>
    </xf>
    <xf numFmtId="0" fontId="13" fillId="0" borderId="4" xfId="0" applyFont="1" applyFill="1" applyBorder="1" applyProtection="1">
      <alignment vertical="center"/>
    </xf>
    <xf numFmtId="1" fontId="13" fillId="0" borderId="1" xfId="0" applyNumberFormat="1" applyFont="1" applyBorder="1" applyProtection="1">
      <alignment vertical="center"/>
    </xf>
    <xf numFmtId="184" fontId="13" fillId="0" borderId="1" xfId="0" applyNumberFormat="1" applyFont="1" applyBorder="1" applyProtection="1">
      <alignment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Protection="1">
      <alignment vertical="center"/>
    </xf>
    <xf numFmtId="0" fontId="0" fillId="3" borderId="1" xfId="0" applyFont="1" applyFill="1" applyBorder="1" applyProtection="1">
      <alignment vertical="center"/>
    </xf>
    <xf numFmtId="1" fontId="0" fillId="3" borderId="1" xfId="0" applyNumberFormat="1" applyFont="1" applyFill="1" applyBorder="1" applyProtection="1">
      <alignment vertical="center"/>
    </xf>
    <xf numFmtId="0" fontId="7" fillId="5" borderId="1" xfId="0" applyFont="1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" xfId="0" applyFill="1" applyBorder="1" applyProtection="1">
      <alignment vertical="center"/>
      <protection locked="0"/>
    </xf>
    <xf numFmtId="0" fontId="8" fillId="0" borderId="1" xfId="0" applyFont="1" applyBorder="1" applyAlignment="1">
      <alignment horizontal="centerContinuous" vertical="center"/>
    </xf>
    <xf numFmtId="9" fontId="8" fillId="0" borderId="1" xfId="0" applyNumberFormat="1" applyFont="1" applyBorder="1" applyAlignment="1">
      <alignment horizontal="centerContinuous" vertical="center"/>
    </xf>
    <xf numFmtId="0" fontId="8" fillId="0" borderId="0" xfId="0" applyFont="1" applyFill="1">
      <alignment vertical="center"/>
    </xf>
    <xf numFmtId="181" fontId="6" fillId="0" borderId="5" xfId="0" applyNumberFormat="1" applyFont="1" applyBorder="1" applyProtection="1">
      <alignment vertical="center"/>
    </xf>
    <xf numFmtId="9" fontId="0" fillId="0" borderId="5" xfId="0" applyNumberFormat="1" applyFont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9" fontId="13" fillId="0" borderId="5" xfId="0" applyNumberFormat="1" applyFont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>
      <alignment horizontal="center" vertical="center"/>
    </xf>
    <xf numFmtId="0" fontId="0" fillId="6" borderId="5" xfId="0" applyFont="1" applyFill="1" applyBorder="1" applyAlignment="1" applyProtection="1">
      <alignment horizontal="right" vertical="center"/>
    </xf>
    <xf numFmtId="0" fontId="0" fillId="6" borderId="10" xfId="0" applyFont="1" applyFill="1" applyBorder="1" applyAlignment="1" applyProtection="1">
      <alignment horizontal="right" vertical="center"/>
    </xf>
    <xf numFmtId="177" fontId="0" fillId="6" borderId="5" xfId="0" applyNumberFormat="1" applyFont="1" applyFill="1" applyBorder="1" applyAlignment="1" applyProtection="1">
      <alignment horizontal="right" vertical="center"/>
    </xf>
    <xf numFmtId="177" fontId="0" fillId="6" borderId="10" xfId="0" applyNumberFormat="1" applyFont="1" applyFill="1" applyBorder="1" applyAlignment="1" applyProtection="1">
      <alignment horizontal="right" vertical="center"/>
    </xf>
    <xf numFmtId="184" fontId="0" fillId="6" borderId="5" xfId="0" applyNumberFormat="1" applyFont="1" applyFill="1" applyBorder="1" applyAlignment="1" applyProtection="1">
      <alignment horizontal="right" vertical="center"/>
    </xf>
    <xf numFmtId="184" fontId="0" fillId="6" borderId="10" xfId="0" applyNumberFormat="1" applyFont="1" applyFill="1" applyBorder="1" applyAlignment="1" applyProtection="1">
      <alignment horizontal="right" vertical="center"/>
    </xf>
    <xf numFmtId="177" fontId="0" fillId="6" borderId="12" xfId="0" applyNumberFormat="1" applyFont="1" applyFill="1" applyBorder="1" applyAlignment="1" applyProtection="1">
      <alignment horizontal="right" vertical="center"/>
    </xf>
    <xf numFmtId="177" fontId="0" fillId="6" borderId="13" xfId="0" applyNumberFormat="1" applyFont="1" applyFill="1" applyBorder="1" applyAlignment="1" applyProtection="1">
      <alignment horizontal="right" vertical="center"/>
    </xf>
    <xf numFmtId="0" fontId="0" fillId="6" borderId="7" xfId="0" applyFont="1" applyFill="1" applyBorder="1" applyAlignment="1" applyProtection="1">
      <alignment horizontal="center" vertical="center"/>
    </xf>
    <xf numFmtId="0" fontId="0" fillId="6" borderId="8" xfId="0" applyFont="1" applyFill="1" applyBorder="1" applyAlignment="1" applyProtection="1">
      <alignment horizontal="center" vertical="center"/>
    </xf>
    <xf numFmtId="177" fontId="0" fillId="6" borderId="9" xfId="0" applyNumberFormat="1" applyFont="1" applyFill="1" applyBorder="1" applyAlignment="1" applyProtection="1">
      <alignment horizontal="right" vertical="center"/>
    </xf>
    <xf numFmtId="177" fontId="0" fillId="6" borderId="11" xfId="0" applyNumberFormat="1" applyFont="1" applyFill="1" applyBorder="1" applyAlignment="1" applyProtection="1">
      <alignment horizontal="right" vertical="center"/>
    </xf>
    <xf numFmtId="1" fontId="0" fillId="6" borderId="5" xfId="0" applyNumberFormat="1" applyFont="1" applyFill="1" applyBorder="1" applyAlignment="1" applyProtection="1">
      <alignment horizontal="right" vertical="center"/>
    </xf>
    <xf numFmtId="1" fontId="0" fillId="6" borderId="10" xfId="0" applyNumberFormat="1" applyFont="1" applyFill="1" applyBorder="1" applyAlignment="1" applyProtection="1">
      <alignment horizontal="right" vertical="center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181" fontId="6" fillId="2" borderId="14" xfId="0" applyNumberFormat="1" applyFont="1" applyFill="1" applyBorder="1" applyAlignment="1" applyProtection="1">
      <alignment horizontal="right" vertical="center"/>
    </xf>
    <xf numFmtId="181" fontId="6" fillId="2" borderId="15" xfId="0" applyNumberFormat="1" applyFont="1" applyFill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0" fillId="6" borderId="12" xfId="0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alignment horizontal="center" vertical="center"/>
      <protection locked="0"/>
    </xf>
    <xf numFmtId="182" fontId="0" fillId="2" borderId="16" xfId="0" applyNumberFormat="1" applyFont="1" applyFill="1" applyBorder="1" applyAlignment="1" applyProtection="1">
      <alignment horizontal="center" vertical="center"/>
    </xf>
    <xf numFmtId="182" fontId="0" fillId="2" borderId="17" xfId="0" applyNumberFormat="1" applyFont="1" applyFill="1" applyBorder="1" applyAlignment="1" applyProtection="1">
      <alignment horizontal="center" vertical="center"/>
    </xf>
    <xf numFmtId="0" fontId="0" fillId="6" borderId="9" xfId="0" applyFont="1" applyFill="1" applyBorder="1" applyAlignment="1" applyProtection="1">
      <alignment horizontal="right" vertical="center"/>
    </xf>
    <xf numFmtId="0" fontId="0" fillId="6" borderId="11" xfId="0" applyFont="1" applyFill="1" applyBorder="1" applyAlignment="1" applyProtection="1">
      <alignment horizontal="right" vertical="center"/>
    </xf>
    <xf numFmtId="177" fontId="13" fillId="6" borderId="1" xfId="0" applyNumberFormat="1" applyFont="1" applyFill="1" applyBorder="1" applyAlignment="1" applyProtection="1">
      <alignment horizontal="right" vertical="center"/>
    </xf>
    <xf numFmtId="184" fontId="13" fillId="6" borderId="1" xfId="0" applyNumberFormat="1" applyFont="1" applyFill="1" applyBorder="1" applyAlignment="1" applyProtection="1">
      <alignment horizontal="right" vertical="center"/>
    </xf>
    <xf numFmtId="0" fontId="13" fillId="6" borderId="1" xfId="0" applyFont="1" applyFill="1" applyBorder="1" applyAlignment="1" applyProtection="1">
      <alignment horizontal="right" vertical="center"/>
    </xf>
    <xf numFmtId="0" fontId="13" fillId="6" borderId="2" xfId="0" applyFont="1" applyFill="1" applyBorder="1" applyAlignment="1" applyProtection="1">
      <alignment horizontal="center" vertical="center"/>
    </xf>
    <xf numFmtId="177" fontId="13" fillId="6" borderId="4" xfId="0" applyNumberFormat="1" applyFont="1" applyFill="1" applyBorder="1" applyAlignment="1" applyProtection="1">
      <alignment horizontal="right" vertical="center"/>
    </xf>
    <xf numFmtId="177" fontId="13" fillId="6" borderId="3" xfId="0" applyNumberFormat="1" applyFont="1" applyFill="1" applyBorder="1" applyAlignment="1" applyProtection="1">
      <alignment horizontal="right" vertical="center"/>
    </xf>
    <xf numFmtId="0" fontId="13" fillId="6" borderId="3" xfId="0" applyFont="1" applyFill="1" applyBorder="1" applyAlignment="1" applyProtection="1">
      <alignment horizontal="center" vertical="center"/>
      <protection locked="0"/>
    </xf>
    <xf numFmtId="182" fontId="13" fillId="2" borderId="14" xfId="0" applyNumberFormat="1" applyFont="1" applyFill="1" applyBorder="1" applyAlignment="1" applyProtection="1">
      <alignment horizontal="center" vertical="center"/>
    </xf>
    <xf numFmtId="182" fontId="13" fillId="2" borderId="15" xfId="0" applyNumberFormat="1" applyFont="1" applyFill="1" applyBorder="1" applyAlignment="1" applyProtection="1">
      <alignment horizontal="center" vertical="center"/>
    </xf>
    <xf numFmtId="0" fontId="13" fillId="6" borderId="4" xfId="0" applyFont="1" applyFill="1" applyBorder="1" applyAlignment="1" applyProtection="1">
      <alignment horizontal="right" vertical="center"/>
    </xf>
  </cellXfs>
  <cellStyles count="8">
    <cellStyle name="標準" xfId="0" builtinId="0"/>
    <cellStyle name="標準 10" xfId="2"/>
    <cellStyle name="標準 12" xfId="3"/>
    <cellStyle name="標準 2" xfId="4"/>
    <cellStyle name="標準 22" xfId="5"/>
    <cellStyle name="標準 24" xfId="6"/>
    <cellStyle name="標準 27" xfId="7"/>
    <cellStyle name="標準 3" xfId="1"/>
  </cellStyles>
  <dxfs count="0"/>
  <tableStyles count="0" defaultTableStyle="TableStyleMedium2" defaultPivotStyle="PivotStyleLight16"/>
  <colors>
    <mruColors>
      <color rgb="FFCCFFCC"/>
      <color rgb="FFFFCCFF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推定エネルギー必要量の分布</a:t>
            </a:r>
            <a:endParaRPr lang="en-US" altLang="ja-JP">
              <a:solidFill>
                <a:sysClr val="windowText" lastClr="000000"/>
              </a:solidFill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（１～２歳児）</a:t>
            </a:r>
            <a:endParaRPr lang="en-US" altLang="ja-JP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'例（個人）1-2 歳 '!$W$2:$W$13</c:f>
              <c:strCache>
                <c:ptCount val="12"/>
                <c:pt idx="0">
                  <c:v>500kcal未満</c:v>
                </c:pt>
                <c:pt idx="1">
                  <c:v>500kcal台</c:v>
                </c:pt>
                <c:pt idx="2">
                  <c:v>600kcal台</c:v>
                </c:pt>
                <c:pt idx="3">
                  <c:v>700kcal台</c:v>
                </c:pt>
                <c:pt idx="4">
                  <c:v>800kcal台</c:v>
                </c:pt>
                <c:pt idx="5">
                  <c:v>900kcal台</c:v>
                </c:pt>
                <c:pt idx="6">
                  <c:v>1000kcal台</c:v>
                </c:pt>
                <c:pt idx="7">
                  <c:v>1100kcal台</c:v>
                </c:pt>
                <c:pt idx="8">
                  <c:v>1200kcal台</c:v>
                </c:pt>
                <c:pt idx="9">
                  <c:v>1300kcal台</c:v>
                </c:pt>
                <c:pt idx="10">
                  <c:v>1400kcal台</c:v>
                </c:pt>
                <c:pt idx="11">
                  <c:v>1500kcal台</c:v>
                </c:pt>
              </c:strCache>
            </c:strRef>
          </c:cat>
          <c:val>
            <c:numRef>
              <c:f>'例（個人）1-2 歳 '!$X$2:$X$13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8</c:v>
                </c:pt>
                <c:pt idx="5">
                  <c:v>13</c:v>
                </c:pt>
                <c:pt idx="6">
                  <c:v>5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A-4A50-B9A2-1C727789C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707058280"/>
        <c:axId val="707058608"/>
      </c:barChart>
      <c:catAx>
        <c:axId val="707058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7058608"/>
        <c:crosses val="autoZero"/>
        <c:auto val="1"/>
        <c:lblAlgn val="ctr"/>
        <c:lblOffset val="100"/>
        <c:noMultiLvlLbl val="0"/>
      </c:catAx>
      <c:valAx>
        <c:axId val="70705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0165180175817597"/>
              <c:y val="0.81531679179637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70582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推定エネルギー必要量の分布</a:t>
            </a:r>
            <a:endParaRPr lang="en-US" altLang="ja-JP">
              <a:solidFill>
                <a:sysClr val="windowText" lastClr="000000"/>
              </a:solidFill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（３～５歳児）</a:t>
            </a:r>
            <a:endParaRPr lang="en-US" altLang="ja-JP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'例（個人）3-5 歳'!$W$2:$W$17</c:f>
              <c:strCache>
                <c:ptCount val="16"/>
                <c:pt idx="0">
                  <c:v>700kcal未満</c:v>
                </c:pt>
                <c:pt idx="1">
                  <c:v>700kcal台</c:v>
                </c:pt>
                <c:pt idx="2">
                  <c:v>800kcal台</c:v>
                </c:pt>
                <c:pt idx="3">
                  <c:v>900kcal台</c:v>
                </c:pt>
                <c:pt idx="4">
                  <c:v>1000kcal台</c:v>
                </c:pt>
                <c:pt idx="5">
                  <c:v>1100kcal台</c:v>
                </c:pt>
                <c:pt idx="6">
                  <c:v>1200kcal台</c:v>
                </c:pt>
                <c:pt idx="7">
                  <c:v>1300kcal台</c:v>
                </c:pt>
                <c:pt idx="8">
                  <c:v>1400kcal台</c:v>
                </c:pt>
                <c:pt idx="9">
                  <c:v>1500kcal台</c:v>
                </c:pt>
                <c:pt idx="10">
                  <c:v>1600kcal台</c:v>
                </c:pt>
                <c:pt idx="11">
                  <c:v>1700kcal台</c:v>
                </c:pt>
                <c:pt idx="12">
                  <c:v>1800kcal台</c:v>
                </c:pt>
                <c:pt idx="13">
                  <c:v>1900kcal台</c:v>
                </c:pt>
                <c:pt idx="14">
                  <c:v>2000kcal台</c:v>
                </c:pt>
                <c:pt idx="15">
                  <c:v>2100kcal台</c:v>
                </c:pt>
              </c:strCache>
            </c:strRef>
          </c:cat>
          <c:val>
            <c:numRef>
              <c:f>'例（個人）3-5 歳'!$X$2:$X$17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8</c:v>
                </c:pt>
                <c:pt idx="5">
                  <c:v>6</c:v>
                </c:pt>
                <c:pt idx="6">
                  <c:v>24</c:v>
                </c:pt>
                <c:pt idx="7">
                  <c:v>13</c:v>
                </c:pt>
                <c:pt idx="8">
                  <c:v>8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E-460F-89C9-2B07E27FE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707058280"/>
        <c:axId val="707058608"/>
      </c:barChart>
      <c:catAx>
        <c:axId val="707058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7058608"/>
        <c:crosses val="autoZero"/>
        <c:auto val="1"/>
        <c:lblAlgn val="ctr"/>
        <c:lblOffset val="100"/>
        <c:noMultiLvlLbl val="0"/>
      </c:catAx>
      <c:valAx>
        <c:axId val="70705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7.3794884618160944E-2"/>
              <c:y val="0.84244857474211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70582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推定エネルギー必要量の分布</a:t>
            </a:r>
            <a:endParaRPr lang="en-US" altLang="ja-JP">
              <a:solidFill>
                <a:sysClr val="windowText" lastClr="000000"/>
              </a:solidFill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（３～５歳児）</a:t>
            </a:r>
            <a:endParaRPr lang="en-US" altLang="ja-JP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'例（集団）3-5 歳 '!$W$2:$W$17</c:f>
              <c:strCache>
                <c:ptCount val="16"/>
                <c:pt idx="0">
                  <c:v>700kcal未満</c:v>
                </c:pt>
                <c:pt idx="1">
                  <c:v>700kcal台</c:v>
                </c:pt>
                <c:pt idx="2">
                  <c:v>800kcal台</c:v>
                </c:pt>
                <c:pt idx="3">
                  <c:v>900kcal台</c:v>
                </c:pt>
                <c:pt idx="4">
                  <c:v>1000kcal台</c:v>
                </c:pt>
                <c:pt idx="5">
                  <c:v>1100kcal台</c:v>
                </c:pt>
                <c:pt idx="6">
                  <c:v>1200kcal台</c:v>
                </c:pt>
                <c:pt idx="7">
                  <c:v>1300kcal台</c:v>
                </c:pt>
                <c:pt idx="8">
                  <c:v>1400kcal台</c:v>
                </c:pt>
                <c:pt idx="9">
                  <c:v>1500kcal台</c:v>
                </c:pt>
                <c:pt idx="10">
                  <c:v>1600kcal台</c:v>
                </c:pt>
                <c:pt idx="11">
                  <c:v>1700kcal台</c:v>
                </c:pt>
                <c:pt idx="12">
                  <c:v>1800kcal台</c:v>
                </c:pt>
                <c:pt idx="13">
                  <c:v>1900kcal台</c:v>
                </c:pt>
                <c:pt idx="14">
                  <c:v>2000kcal台</c:v>
                </c:pt>
                <c:pt idx="15">
                  <c:v>2100kcal台</c:v>
                </c:pt>
              </c:strCache>
            </c:strRef>
          </c:cat>
          <c:val>
            <c:numRef>
              <c:f>'例（集団）3-5 歳 '!$X$2:$X$17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8A-413B-A337-7039C35C1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707058280"/>
        <c:axId val="707058608"/>
      </c:barChart>
      <c:catAx>
        <c:axId val="707058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7058608"/>
        <c:crosses val="autoZero"/>
        <c:auto val="1"/>
        <c:lblAlgn val="ctr"/>
        <c:lblOffset val="100"/>
        <c:noMultiLvlLbl val="0"/>
      </c:catAx>
      <c:valAx>
        <c:axId val="70705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7.3794884618160944E-2"/>
              <c:y val="0.84244857474211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70582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推定エネルギー必要量の分布</a:t>
            </a:r>
            <a:endParaRPr lang="en-US" altLang="ja-JP">
              <a:solidFill>
                <a:sysClr val="windowText" lastClr="000000"/>
              </a:solidFill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（１～２歳児）</a:t>
            </a:r>
            <a:endParaRPr lang="en-US" altLang="ja-JP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'1-2 歳 '!$W$2:$W$13</c:f>
              <c:strCache>
                <c:ptCount val="12"/>
                <c:pt idx="0">
                  <c:v>500kcal未満</c:v>
                </c:pt>
                <c:pt idx="1">
                  <c:v>500kcal台</c:v>
                </c:pt>
                <c:pt idx="2">
                  <c:v>600kcal台</c:v>
                </c:pt>
                <c:pt idx="3">
                  <c:v>700kcal台</c:v>
                </c:pt>
                <c:pt idx="4">
                  <c:v>800kcal台</c:v>
                </c:pt>
                <c:pt idx="5">
                  <c:v>900kcal台</c:v>
                </c:pt>
                <c:pt idx="6">
                  <c:v>1000kcal台</c:v>
                </c:pt>
                <c:pt idx="7">
                  <c:v>1100kcal台</c:v>
                </c:pt>
                <c:pt idx="8">
                  <c:v>1200kcal台</c:v>
                </c:pt>
                <c:pt idx="9">
                  <c:v>1300kcal台</c:v>
                </c:pt>
                <c:pt idx="10">
                  <c:v>1400kcal台</c:v>
                </c:pt>
                <c:pt idx="11">
                  <c:v>1500kcal台</c:v>
                </c:pt>
              </c:strCache>
            </c:strRef>
          </c:cat>
          <c:val>
            <c:numRef>
              <c:f>'1-2 歳 '!$X$2:$X$13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E-4D0D-ABD4-A0EA6F6F7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707058280"/>
        <c:axId val="707058608"/>
      </c:barChart>
      <c:catAx>
        <c:axId val="707058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7058608"/>
        <c:crosses val="autoZero"/>
        <c:auto val="1"/>
        <c:lblAlgn val="ctr"/>
        <c:lblOffset val="100"/>
        <c:noMultiLvlLbl val="0"/>
      </c:catAx>
      <c:valAx>
        <c:axId val="70705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0165180175817597"/>
              <c:y val="0.815316791796374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70582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推定エネルギー必要量の分布</a:t>
            </a:r>
            <a:endParaRPr lang="en-US" altLang="ja-JP">
              <a:solidFill>
                <a:sysClr val="windowText" lastClr="000000"/>
              </a:solidFill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（３～５歳児）</a:t>
            </a:r>
            <a:endParaRPr lang="en-US" altLang="ja-JP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'3-5 歳'!$W$2:$W$17</c:f>
              <c:strCache>
                <c:ptCount val="16"/>
                <c:pt idx="0">
                  <c:v>700kcal未満</c:v>
                </c:pt>
                <c:pt idx="1">
                  <c:v>700kcal台</c:v>
                </c:pt>
                <c:pt idx="2">
                  <c:v>800kcal台</c:v>
                </c:pt>
                <c:pt idx="3">
                  <c:v>900kcal台</c:v>
                </c:pt>
                <c:pt idx="4">
                  <c:v>1000kcal台</c:v>
                </c:pt>
                <c:pt idx="5">
                  <c:v>1100kcal台</c:v>
                </c:pt>
                <c:pt idx="6">
                  <c:v>1200kcal台</c:v>
                </c:pt>
                <c:pt idx="7">
                  <c:v>1300kcal台</c:v>
                </c:pt>
                <c:pt idx="8">
                  <c:v>1400kcal台</c:v>
                </c:pt>
                <c:pt idx="9">
                  <c:v>1500kcal台</c:v>
                </c:pt>
                <c:pt idx="10">
                  <c:v>1600kcal台</c:v>
                </c:pt>
                <c:pt idx="11">
                  <c:v>1700kcal台</c:v>
                </c:pt>
                <c:pt idx="12">
                  <c:v>1800kcal台</c:v>
                </c:pt>
                <c:pt idx="13">
                  <c:v>1900kcal台</c:v>
                </c:pt>
                <c:pt idx="14">
                  <c:v>2000kcal台</c:v>
                </c:pt>
                <c:pt idx="15">
                  <c:v>2100kcal台</c:v>
                </c:pt>
              </c:strCache>
            </c:strRef>
          </c:cat>
          <c:val>
            <c:numRef>
              <c:f>'3-5 歳'!$X$2:$X$17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D-424B-81DB-42CE29028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707058280"/>
        <c:axId val="707058608"/>
      </c:barChart>
      <c:catAx>
        <c:axId val="707058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7058608"/>
        <c:crosses val="autoZero"/>
        <c:auto val="1"/>
        <c:lblAlgn val="ctr"/>
        <c:lblOffset val="100"/>
        <c:noMultiLvlLbl val="0"/>
      </c:catAx>
      <c:valAx>
        <c:axId val="70705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7.3794884618160944E-2"/>
              <c:y val="0.84244857474211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70582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185736</xdr:colOff>
      <xdr:row>1</xdr:row>
      <xdr:rowOff>9525</xdr:rowOff>
    </xdr:from>
    <xdr:to>
      <xdr:col>21</xdr:col>
      <xdr:colOff>561975</xdr:colOff>
      <xdr:row>20</xdr:row>
      <xdr:rowOff>28575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400050</xdr:colOff>
      <xdr:row>18</xdr:row>
      <xdr:rowOff>0</xdr:rowOff>
    </xdr:from>
    <xdr:to>
      <xdr:col>29</xdr:col>
      <xdr:colOff>590550</xdr:colOff>
      <xdr:row>24</xdr:row>
      <xdr:rowOff>133349</xdr:rowOff>
    </xdr:to>
    <xdr:sp macro="" textlink="">
      <xdr:nvSpPr>
        <xdr:cNvPr id="3" name="角丸四角形吹き出し 2"/>
        <xdr:cNvSpPr/>
      </xdr:nvSpPr>
      <xdr:spPr>
        <a:xfrm>
          <a:off x="20869275" y="3295650"/>
          <a:ext cx="2590800" cy="1162049"/>
        </a:xfrm>
        <a:prstGeom prst="wedgeRoundRectCallout">
          <a:avLst>
            <a:gd name="adj1" fmla="val -32073"/>
            <a:gd name="adj2" fmla="val 7572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カリウム・食物繊維については、食事摂取基準２０２０では目標量の設定がないため、空欄にしてあります。</a:t>
          </a:r>
          <a:endParaRPr kumimoji="1" lang="en-US" altLang="ja-JP" sz="1100"/>
        </a:p>
        <a:p>
          <a:pPr algn="l"/>
          <a:r>
            <a:rPr kumimoji="1" lang="ja-JP" altLang="en-US" sz="1100"/>
            <a:t>目安量を参照するなど、各施設において設定を行ってください。</a:t>
          </a:r>
        </a:p>
      </xdr:txBody>
    </xdr:sp>
    <xdr:clientData/>
  </xdr:twoCellAnchor>
  <xdr:twoCellAnchor>
    <xdr:from>
      <xdr:col>4</xdr:col>
      <xdr:colOff>104775</xdr:colOff>
      <xdr:row>5</xdr:row>
      <xdr:rowOff>9524</xdr:rowOff>
    </xdr:from>
    <xdr:to>
      <xdr:col>7</xdr:col>
      <xdr:colOff>695325</xdr:colOff>
      <xdr:row>13</xdr:row>
      <xdr:rowOff>28575</xdr:rowOff>
    </xdr:to>
    <xdr:sp macro="" textlink="">
      <xdr:nvSpPr>
        <xdr:cNvPr id="4" name="角丸四角形吹き出し 3"/>
        <xdr:cNvSpPr/>
      </xdr:nvSpPr>
      <xdr:spPr>
        <a:xfrm>
          <a:off x="2324100" y="1038224"/>
          <a:ext cx="3352800" cy="1428751"/>
        </a:xfrm>
        <a:prstGeom prst="wedgeRoundRectCallout">
          <a:avLst>
            <a:gd name="adj1" fmla="val -55032"/>
            <a:gd name="adj2" fmla="val -36231"/>
            <a:gd name="adj3" fmla="val 16667"/>
          </a:avLst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手順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①児の名前を入力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②児の体重を入力（必須）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③児の性別を入力（必須）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ピンク色のセルに、必要事項を入力すると、推定エネルギー必要量が計算されます。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pPr algn="l">
            <a:lnSpc>
              <a:spcPts val="1300"/>
            </a:lnSpc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247650</xdr:colOff>
      <xdr:row>6</xdr:row>
      <xdr:rowOff>85724</xdr:rowOff>
    </xdr:from>
    <xdr:to>
      <xdr:col>16</xdr:col>
      <xdr:colOff>552450</xdr:colOff>
      <xdr:row>11</xdr:row>
      <xdr:rowOff>57148</xdr:rowOff>
    </xdr:to>
    <xdr:sp macro="" textlink="">
      <xdr:nvSpPr>
        <xdr:cNvPr id="5" name="角丸四角形吹き出し 4"/>
        <xdr:cNvSpPr/>
      </xdr:nvSpPr>
      <xdr:spPr>
        <a:xfrm>
          <a:off x="10820400" y="1285874"/>
          <a:ext cx="2371725" cy="866774"/>
        </a:xfrm>
        <a:prstGeom prst="wedgeRoundRectCallout">
          <a:avLst>
            <a:gd name="adj1" fmla="val -60173"/>
            <a:gd name="adj2" fmla="val -552"/>
            <a:gd name="adj3" fmla="val 16667"/>
          </a:avLst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④推定エネルギー必要量の分布をグラフで確認し、最頻値・中央値・平均値などから「施設の基準値」を決定し、入力する。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57150</xdr:colOff>
      <xdr:row>38</xdr:row>
      <xdr:rowOff>9524</xdr:rowOff>
    </xdr:from>
    <xdr:to>
      <xdr:col>12</xdr:col>
      <xdr:colOff>457200</xdr:colOff>
      <xdr:row>42</xdr:row>
      <xdr:rowOff>38099</xdr:rowOff>
    </xdr:to>
    <xdr:sp macro="" textlink="">
      <xdr:nvSpPr>
        <xdr:cNvPr id="6" name="角丸四角形吹き出し 5"/>
        <xdr:cNvSpPr/>
      </xdr:nvSpPr>
      <xdr:spPr>
        <a:xfrm>
          <a:off x="8572500" y="6772274"/>
          <a:ext cx="1743075" cy="714375"/>
        </a:xfrm>
        <a:prstGeom prst="wedgeRoundRectCallout">
          <a:avLst>
            <a:gd name="adj1" fmla="val 53789"/>
            <a:gd name="adj2" fmla="val -94858"/>
            <a:gd name="adj3" fmla="val 16667"/>
          </a:avLst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 u="none">
              <a:solidFill>
                <a:sysClr val="windowText" lastClr="000000"/>
              </a:solidFill>
            </a:rPr>
            <a:t>⑤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昼食＋おやつ</a:t>
          </a:r>
          <a:r>
            <a:rPr kumimoji="1" lang="ja-JP" altLang="en-US" sz="1100" b="1">
              <a:solidFill>
                <a:sysClr val="windowText" lastClr="000000"/>
              </a:solidFill>
            </a:rPr>
            <a:t>の一日の栄養量に対する比率を入力する。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138111</xdr:colOff>
      <xdr:row>1</xdr:row>
      <xdr:rowOff>66675</xdr:rowOff>
    </xdr:from>
    <xdr:to>
      <xdr:col>21</xdr:col>
      <xdr:colOff>762000</xdr:colOff>
      <xdr:row>20</xdr:row>
      <xdr:rowOff>85725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304800</xdr:colOff>
      <xdr:row>38</xdr:row>
      <xdr:rowOff>0</xdr:rowOff>
    </xdr:from>
    <xdr:to>
      <xdr:col>12</xdr:col>
      <xdr:colOff>381000</xdr:colOff>
      <xdr:row>42</xdr:row>
      <xdr:rowOff>28575</xdr:rowOff>
    </xdr:to>
    <xdr:sp macro="" textlink="">
      <xdr:nvSpPr>
        <xdr:cNvPr id="3" name="角丸四角形吹き出し 2"/>
        <xdr:cNvSpPr/>
      </xdr:nvSpPr>
      <xdr:spPr>
        <a:xfrm>
          <a:off x="8496300" y="6762750"/>
          <a:ext cx="1743075" cy="714375"/>
        </a:xfrm>
        <a:prstGeom prst="wedgeRoundRectCallout">
          <a:avLst>
            <a:gd name="adj1" fmla="val 53789"/>
            <a:gd name="adj2" fmla="val -94858"/>
            <a:gd name="adj3" fmla="val 16667"/>
          </a:avLst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 u="none">
              <a:solidFill>
                <a:sysClr val="windowText" lastClr="000000"/>
              </a:solidFill>
            </a:rPr>
            <a:t>⑤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昼食＋おやつ</a:t>
          </a:r>
          <a:r>
            <a:rPr kumimoji="1" lang="ja-JP" altLang="en-US" sz="1100" b="1">
              <a:solidFill>
                <a:sysClr val="windowText" lastClr="000000"/>
              </a:solidFill>
            </a:rPr>
            <a:t>の一日の栄養量に対する比率を入力する。</a:t>
          </a:r>
        </a:p>
      </xdr:txBody>
    </xdr:sp>
    <xdr:clientData/>
  </xdr:twoCellAnchor>
  <xdr:twoCellAnchor>
    <xdr:from>
      <xdr:col>13</xdr:col>
      <xdr:colOff>266700</xdr:colOff>
      <xdr:row>6</xdr:row>
      <xdr:rowOff>66676</xdr:rowOff>
    </xdr:from>
    <xdr:to>
      <xdr:col>16</xdr:col>
      <xdr:colOff>495300</xdr:colOff>
      <xdr:row>11</xdr:row>
      <xdr:rowOff>76200</xdr:rowOff>
    </xdr:to>
    <xdr:sp macro="" textlink="">
      <xdr:nvSpPr>
        <xdr:cNvPr id="4" name="角丸四角形吹き出し 3"/>
        <xdr:cNvSpPr/>
      </xdr:nvSpPr>
      <xdr:spPr>
        <a:xfrm>
          <a:off x="10839450" y="1266826"/>
          <a:ext cx="2371725" cy="904874"/>
        </a:xfrm>
        <a:prstGeom prst="wedgeRoundRectCallout">
          <a:avLst>
            <a:gd name="adj1" fmla="val -60173"/>
            <a:gd name="adj2" fmla="val -552"/>
            <a:gd name="adj3" fmla="val 16667"/>
          </a:avLst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④推定エネルギー必要量の分布をグラフで確認し、最頻値・中央値・平均値などから「施設の基準値」を決定し、入力する。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133350</xdr:colOff>
      <xdr:row>6</xdr:row>
      <xdr:rowOff>114300</xdr:rowOff>
    </xdr:from>
    <xdr:to>
      <xdr:col>7</xdr:col>
      <xdr:colOff>447675</xdr:colOff>
      <xdr:row>15</xdr:row>
      <xdr:rowOff>1</xdr:rowOff>
    </xdr:to>
    <xdr:sp macro="" textlink="">
      <xdr:nvSpPr>
        <xdr:cNvPr id="5" name="角丸四角形吹き出し 4"/>
        <xdr:cNvSpPr/>
      </xdr:nvSpPr>
      <xdr:spPr>
        <a:xfrm>
          <a:off x="2352675" y="1314450"/>
          <a:ext cx="3076575" cy="1466851"/>
        </a:xfrm>
        <a:prstGeom prst="wedgeRoundRectCallout">
          <a:avLst>
            <a:gd name="adj1" fmla="val -54174"/>
            <a:gd name="adj2" fmla="val -74837"/>
            <a:gd name="adj3" fmla="val 16667"/>
          </a:avLst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手順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①児の名前を入力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②児の体重を入力（必須）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③児の性別を入力（必須）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ピンク色のセルに、必要事項を入力すると、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推定エネルギー必要量が計算されます。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pPr algn="l">
            <a:lnSpc>
              <a:spcPts val="1300"/>
            </a:lnSpc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138111</xdr:colOff>
      <xdr:row>1</xdr:row>
      <xdr:rowOff>66675</xdr:rowOff>
    </xdr:from>
    <xdr:to>
      <xdr:col>21</xdr:col>
      <xdr:colOff>762000</xdr:colOff>
      <xdr:row>20</xdr:row>
      <xdr:rowOff>85725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304800</xdr:colOff>
      <xdr:row>38</xdr:row>
      <xdr:rowOff>0</xdr:rowOff>
    </xdr:from>
    <xdr:to>
      <xdr:col>12</xdr:col>
      <xdr:colOff>381000</xdr:colOff>
      <xdr:row>42</xdr:row>
      <xdr:rowOff>28575</xdr:rowOff>
    </xdr:to>
    <xdr:sp macro="" textlink="">
      <xdr:nvSpPr>
        <xdr:cNvPr id="3" name="角丸四角形吹き出し 2"/>
        <xdr:cNvSpPr/>
      </xdr:nvSpPr>
      <xdr:spPr>
        <a:xfrm>
          <a:off x="8496300" y="6762750"/>
          <a:ext cx="1743075" cy="714375"/>
        </a:xfrm>
        <a:prstGeom prst="wedgeRoundRectCallout">
          <a:avLst>
            <a:gd name="adj1" fmla="val 53789"/>
            <a:gd name="adj2" fmla="val -94858"/>
            <a:gd name="adj3" fmla="val 16667"/>
          </a:avLst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 u="none">
              <a:solidFill>
                <a:sysClr val="windowText" lastClr="000000"/>
              </a:solidFill>
            </a:rPr>
            <a:t>⑤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昼食＋おやつ</a:t>
          </a:r>
          <a:r>
            <a:rPr kumimoji="1" lang="ja-JP" altLang="en-US" sz="1100" b="1">
              <a:solidFill>
                <a:sysClr val="windowText" lastClr="000000"/>
              </a:solidFill>
            </a:rPr>
            <a:t>の一日の栄養量に対する比率を入力する。</a:t>
          </a:r>
        </a:p>
      </xdr:txBody>
    </xdr:sp>
    <xdr:clientData/>
  </xdr:twoCellAnchor>
  <xdr:twoCellAnchor>
    <xdr:from>
      <xdr:col>13</xdr:col>
      <xdr:colOff>266700</xdr:colOff>
      <xdr:row>6</xdr:row>
      <xdr:rowOff>66676</xdr:rowOff>
    </xdr:from>
    <xdr:to>
      <xdr:col>16</xdr:col>
      <xdr:colOff>495300</xdr:colOff>
      <xdr:row>11</xdr:row>
      <xdr:rowOff>76200</xdr:rowOff>
    </xdr:to>
    <xdr:sp macro="" textlink="">
      <xdr:nvSpPr>
        <xdr:cNvPr id="4" name="角丸四角形吹き出し 3"/>
        <xdr:cNvSpPr/>
      </xdr:nvSpPr>
      <xdr:spPr>
        <a:xfrm>
          <a:off x="10839450" y="1266826"/>
          <a:ext cx="2371725" cy="904874"/>
        </a:xfrm>
        <a:prstGeom prst="wedgeRoundRectCallout">
          <a:avLst>
            <a:gd name="adj1" fmla="val -60173"/>
            <a:gd name="adj2" fmla="val -552"/>
            <a:gd name="adj3" fmla="val 16667"/>
          </a:avLst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④推定エネルギー必要量の分布をグラフで確認し、最頻値・中央値・平均値などから「施設の基準値」を決定し、入力する。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133350</xdr:colOff>
      <xdr:row>6</xdr:row>
      <xdr:rowOff>114300</xdr:rowOff>
    </xdr:from>
    <xdr:to>
      <xdr:col>7</xdr:col>
      <xdr:colOff>447675</xdr:colOff>
      <xdr:row>15</xdr:row>
      <xdr:rowOff>1</xdr:rowOff>
    </xdr:to>
    <xdr:sp macro="" textlink="">
      <xdr:nvSpPr>
        <xdr:cNvPr id="5" name="角丸四角形吹き出し 4"/>
        <xdr:cNvSpPr/>
      </xdr:nvSpPr>
      <xdr:spPr>
        <a:xfrm>
          <a:off x="2352675" y="1314450"/>
          <a:ext cx="3076575" cy="1466851"/>
        </a:xfrm>
        <a:prstGeom prst="wedgeRoundRectCallout">
          <a:avLst>
            <a:gd name="adj1" fmla="val -54174"/>
            <a:gd name="adj2" fmla="val -74837"/>
            <a:gd name="adj3" fmla="val 16667"/>
          </a:avLst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手順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①児の名前を入力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②児の体重を入力（必須）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③児の性別を入力（必須）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ピンク色のセルに、必要事項を入力すると、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推定エネルギー必要量が計算されます。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pPr algn="l">
            <a:lnSpc>
              <a:spcPts val="1300"/>
            </a:lnSpc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185736</xdr:colOff>
      <xdr:row>1</xdr:row>
      <xdr:rowOff>9525</xdr:rowOff>
    </xdr:from>
    <xdr:to>
      <xdr:col>21</xdr:col>
      <xdr:colOff>561975</xdr:colOff>
      <xdr:row>20</xdr:row>
      <xdr:rowOff>28575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400050</xdr:colOff>
      <xdr:row>18</xdr:row>
      <xdr:rowOff>0</xdr:rowOff>
    </xdr:from>
    <xdr:to>
      <xdr:col>29</xdr:col>
      <xdr:colOff>590550</xdr:colOff>
      <xdr:row>24</xdr:row>
      <xdr:rowOff>133349</xdr:rowOff>
    </xdr:to>
    <xdr:sp macro="" textlink="">
      <xdr:nvSpPr>
        <xdr:cNvPr id="3" name="角丸四角形吹き出し 2"/>
        <xdr:cNvSpPr/>
      </xdr:nvSpPr>
      <xdr:spPr>
        <a:xfrm>
          <a:off x="20869275" y="3295650"/>
          <a:ext cx="2590800" cy="1162049"/>
        </a:xfrm>
        <a:prstGeom prst="wedgeRoundRectCallout">
          <a:avLst>
            <a:gd name="adj1" fmla="val -32073"/>
            <a:gd name="adj2" fmla="val 7572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カリウム・食物繊維については、食事摂取基準２０２０では目標量の設定がないため、空欄にしてあります。</a:t>
          </a:r>
          <a:endParaRPr kumimoji="1" lang="en-US" altLang="ja-JP" sz="1100"/>
        </a:p>
        <a:p>
          <a:pPr algn="l"/>
          <a:r>
            <a:rPr kumimoji="1" lang="ja-JP" altLang="en-US" sz="1100"/>
            <a:t>目安量を参照するなど、各施設において設定を行ってください。</a:t>
          </a:r>
        </a:p>
      </xdr:txBody>
    </xdr:sp>
    <xdr:clientData/>
  </xdr:twoCellAnchor>
  <xdr:twoCellAnchor>
    <xdr:from>
      <xdr:col>4</xdr:col>
      <xdr:colOff>152400</xdr:colOff>
      <xdr:row>5</xdr:row>
      <xdr:rowOff>9524</xdr:rowOff>
    </xdr:from>
    <xdr:to>
      <xdr:col>7</xdr:col>
      <xdr:colOff>781050</xdr:colOff>
      <xdr:row>13</xdr:row>
      <xdr:rowOff>28575</xdr:rowOff>
    </xdr:to>
    <xdr:sp macro="" textlink="">
      <xdr:nvSpPr>
        <xdr:cNvPr id="4" name="角丸四角形吹き出し 3"/>
        <xdr:cNvSpPr/>
      </xdr:nvSpPr>
      <xdr:spPr>
        <a:xfrm>
          <a:off x="2400300" y="1038224"/>
          <a:ext cx="3390900" cy="1428751"/>
        </a:xfrm>
        <a:prstGeom prst="wedgeRoundRectCallout">
          <a:avLst>
            <a:gd name="adj1" fmla="val -55032"/>
            <a:gd name="adj2" fmla="val -36231"/>
            <a:gd name="adj3" fmla="val 16667"/>
          </a:avLst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手順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①児の名前を入力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②児の体重を入力（必須）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③児の性別を入力（必須）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ピンク色のセルに、必要事項を入力すると、推定エネルギー必要量が計算されます。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pPr algn="l">
            <a:lnSpc>
              <a:spcPts val="1300"/>
            </a:lnSpc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571500</xdr:colOff>
      <xdr:row>10</xdr:row>
      <xdr:rowOff>95249</xdr:rowOff>
    </xdr:from>
    <xdr:to>
      <xdr:col>14</xdr:col>
      <xdr:colOff>190500</xdr:colOff>
      <xdr:row>14</xdr:row>
      <xdr:rowOff>104775</xdr:rowOff>
    </xdr:to>
    <xdr:sp macro="" textlink="">
      <xdr:nvSpPr>
        <xdr:cNvPr id="5" name="角丸四角形吹き出し 4"/>
        <xdr:cNvSpPr/>
      </xdr:nvSpPr>
      <xdr:spPr>
        <a:xfrm>
          <a:off x="9086850" y="2009774"/>
          <a:ext cx="2676525" cy="704851"/>
        </a:xfrm>
        <a:prstGeom prst="wedgeRoundRectCallout">
          <a:avLst>
            <a:gd name="adj1" fmla="val 3682"/>
            <a:gd name="adj2" fmla="val -66486"/>
            <a:gd name="adj3" fmla="val 16667"/>
          </a:avLst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④推定エネルギー必要量の分布をグラフで確認し、最頻値・中央値・平均値などから「施設の基準値」を決定し、入力する。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57150</xdr:colOff>
      <xdr:row>38</xdr:row>
      <xdr:rowOff>9524</xdr:rowOff>
    </xdr:from>
    <xdr:to>
      <xdr:col>12</xdr:col>
      <xdr:colOff>457200</xdr:colOff>
      <xdr:row>42</xdr:row>
      <xdr:rowOff>38099</xdr:rowOff>
    </xdr:to>
    <xdr:sp macro="" textlink="">
      <xdr:nvSpPr>
        <xdr:cNvPr id="6" name="角丸四角形吹き出し 5"/>
        <xdr:cNvSpPr/>
      </xdr:nvSpPr>
      <xdr:spPr>
        <a:xfrm>
          <a:off x="8572500" y="6772274"/>
          <a:ext cx="1743075" cy="714375"/>
        </a:xfrm>
        <a:prstGeom prst="wedgeRoundRectCallout">
          <a:avLst>
            <a:gd name="adj1" fmla="val 53789"/>
            <a:gd name="adj2" fmla="val -94858"/>
            <a:gd name="adj3" fmla="val 16667"/>
          </a:avLst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 u="none">
              <a:solidFill>
                <a:sysClr val="windowText" lastClr="000000"/>
              </a:solidFill>
            </a:rPr>
            <a:t>⑤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昼食＋おやつ</a:t>
          </a:r>
          <a:r>
            <a:rPr kumimoji="1" lang="ja-JP" altLang="en-US" sz="1100" b="1">
              <a:solidFill>
                <a:sysClr val="windowText" lastClr="000000"/>
              </a:solidFill>
            </a:rPr>
            <a:t>の一日の栄養量に対する比率を入力する。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138111</xdr:colOff>
      <xdr:row>1</xdr:row>
      <xdr:rowOff>66675</xdr:rowOff>
    </xdr:from>
    <xdr:to>
      <xdr:col>21</xdr:col>
      <xdr:colOff>762000</xdr:colOff>
      <xdr:row>20</xdr:row>
      <xdr:rowOff>85725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304800</xdr:colOff>
      <xdr:row>38</xdr:row>
      <xdr:rowOff>0</xdr:rowOff>
    </xdr:from>
    <xdr:to>
      <xdr:col>12</xdr:col>
      <xdr:colOff>381000</xdr:colOff>
      <xdr:row>42</xdr:row>
      <xdr:rowOff>28575</xdr:rowOff>
    </xdr:to>
    <xdr:sp macro="" textlink="">
      <xdr:nvSpPr>
        <xdr:cNvPr id="3" name="角丸四角形吹き出し 2"/>
        <xdr:cNvSpPr/>
      </xdr:nvSpPr>
      <xdr:spPr>
        <a:xfrm>
          <a:off x="8496300" y="6762750"/>
          <a:ext cx="1743075" cy="714375"/>
        </a:xfrm>
        <a:prstGeom prst="wedgeRoundRectCallout">
          <a:avLst>
            <a:gd name="adj1" fmla="val 53789"/>
            <a:gd name="adj2" fmla="val -94858"/>
            <a:gd name="adj3" fmla="val 16667"/>
          </a:avLst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 u="none">
              <a:solidFill>
                <a:sysClr val="windowText" lastClr="000000"/>
              </a:solidFill>
            </a:rPr>
            <a:t>⑤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昼食＋おやつ</a:t>
          </a:r>
          <a:r>
            <a:rPr kumimoji="1" lang="ja-JP" altLang="en-US" sz="1100" b="1">
              <a:solidFill>
                <a:sysClr val="windowText" lastClr="000000"/>
              </a:solidFill>
            </a:rPr>
            <a:t>の一日の栄養量に対する比率を入力する。</a:t>
          </a:r>
        </a:p>
      </xdr:txBody>
    </xdr:sp>
    <xdr:clientData/>
  </xdr:twoCellAnchor>
  <xdr:twoCellAnchor>
    <xdr:from>
      <xdr:col>11</xdr:col>
      <xdr:colOff>457200</xdr:colOff>
      <xdr:row>10</xdr:row>
      <xdr:rowOff>38101</xdr:rowOff>
    </xdr:from>
    <xdr:to>
      <xdr:col>14</xdr:col>
      <xdr:colOff>57150</xdr:colOff>
      <xdr:row>14</xdr:row>
      <xdr:rowOff>38100</xdr:rowOff>
    </xdr:to>
    <xdr:sp macro="" textlink="">
      <xdr:nvSpPr>
        <xdr:cNvPr id="4" name="角丸四角形吹き出し 3"/>
        <xdr:cNvSpPr/>
      </xdr:nvSpPr>
      <xdr:spPr>
        <a:xfrm>
          <a:off x="8972550" y="1952626"/>
          <a:ext cx="2733675" cy="695324"/>
        </a:xfrm>
        <a:prstGeom prst="wedgeRoundRectCallout">
          <a:avLst>
            <a:gd name="adj1" fmla="val 7423"/>
            <a:gd name="adj2" fmla="val -67219"/>
            <a:gd name="adj3" fmla="val 16667"/>
          </a:avLst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④推定エネルギー必要量の分布をグラフで確認し、最頻値・中央値・平均値などから「施設の基準値」を決定し、入力する。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133350</xdr:colOff>
      <xdr:row>6</xdr:row>
      <xdr:rowOff>114300</xdr:rowOff>
    </xdr:from>
    <xdr:to>
      <xdr:col>7</xdr:col>
      <xdr:colOff>447675</xdr:colOff>
      <xdr:row>15</xdr:row>
      <xdr:rowOff>1</xdr:rowOff>
    </xdr:to>
    <xdr:sp macro="" textlink="">
      <xdr:nvSpPr>
        <xdr:cNvPr id="5" name="角丸四角形吹き出し 4"/>
        <xdr:cNvSpPr/>
      </xdr:nvSpPr>
      <xdr:spPr>
        <a:xfrm>
          <a:off x="2352675" y="1314450"/>
          <a:ext cx="3076575" cy="1466851"/>
        </a:xfrm>
        <a:prstGeom prst="wedgeRoundRectCallout">
          <a:avLst>
            <a:gd name="adj1" fmla="val -54174"/>
            <a:gd name="adj2" fmla="val -74837"/>
            <a:gd name="adj3" fmla="val 16667"/>
          </a:avLst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手順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①児の名前を入力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②児の体重を入力（必須）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</a:rPr>
            <a:t>③児の性別を入力（必須）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ピンク色のセルに、必要事項を入力すると、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推定エネルギー必要量が計算されます。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pPr algn="l">
            <a:lnSpc>
              <a:spcPts val="1300"/>
            </a:lnSpc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D8" sqref="D8"/>
    </sheetView>
  </sheetViews>
  <sheetFormatPr defaultRowHeight="13.5" x14ac:dyDescent="0.15"/>
  <cols>
    <col min="1" max="1" width="4.5" style="5" customWidth="1"/>
    <col min="2" max="2" width="49.375" style="2" customWidth="1"/>
    <col min="3" max="3" width="38.5" style="2" customWidth="1"/>
    <col min="4" max="4" width="38.625" style="2" customWidth="1"/>
    <col min="5" max="16384" width="9" style="2"/>
  </cols>
  <sheetData>
    <row r="2" spans="1:4" ht="15" x14ac:dyDescent="0.15">
      <c r="B2" s="6" t="s">
        <v>20</v>
      </c>
    </row>
    <row r="4" spans="1:4" x14ac:dyDescent="0.15">
      <c r="B4" s="101" t="s">
        <v>225</v>
      </c>
    </row>
    <row r="5" spans="1:4" ht="22.5" customHeight="1" x14ac:dyDescent="0.15">
      <c r="C5" s="109" t="s">
        <v>111</v>
      </c>
      <c r="D5" s="109"/>
    </row>
    <row r="6" spans="1:4" ht="20.100000000000001" customHeight="1" x14ac:dyDescent="0.15">
      <c r="A6" s="4"/>
      <c r="B6" s="3"/>
      <c r="C6" s="4" t="s">
        <v>110</v>
      </c>
      <c r="D6" s="4" t="s">
        <v>112</v>
      </c>
    </row>
    <row r="7" spans="1:4" ht="20.100000000000001" customHeight="1" x14ac:dyDescent="0.15">
      <c r="A7" s="4" t="s">
        <v>24</v>
      </c>
      <c r="B7" s="104" t="s">
        <v>28</v>
      </c>
      <c r="C7" s="4" t="s">
        <v>21</v>
      </c>
      <c r="D7" s="4" t="s">
        <v>31</v>
      </c>
    </row>
    <row r="8" spans="1:4" ht="20.100000000000001" customHeight="1" x14ac:dyDescent="0.15">
      <c r="A8" s="4" t="s">
        <v>25</v>
      </c>
      <c r="B8" s="104" t="s">
        <v>29</v>
      </c>
      <c r="C8" s="4">
        <v>10.199999999999999</v>
      </c>
      <c r="D8" s="4" t="s">
        <v>113</v>
      </c>
    </row>
    <row r="9" spans="1:4" ht="20.100000000000001" customHeight="1" x14ac:dyDescent="0.15">
      <c r="A9" s="4" t="s">
        <v>26</v>
      </c>
      <c r="B9" s="104" t="s">
        <v>30</v>
      </c>
      <c r="C9" s="4" t="s">
        <v>22</v>
      </c>
      <c r="D9" s="4" t="s">
        <v>23</v>
      </c>
    </row>
    <row r="10" spans="1:4" ht="44.25" customHeight="1" x14ac:dyDescent="0.15">
      <c r="A10" s="4" t="s">
        <v>27</v>
      </c>
      <c r="B10" s="105" t="s">
        <v>223</v>
      </c>
      <c r="C10" s="99" t="s">
        <v>224</v>
      </c>
      <c r="D10" s="99"/>
    </row>
    <row r="11" spans="1:4" ht="20.100000000000001" customHeight="1" x14ac:dyDescent="0.15">
      <c r="A11" s="4" t="s">
        <v>222</v>
      </c>
      <c r="B11" s="106" t="s">
        <v>33</v>
      </c>
      <c r="C11" s="100">
        <v>0.45</v>
      </c>
      <c r="D11" s="99"/>
    </row>
    <row r="14" spans="1:4" x14ac:dyDescent="0.15">
      <c r="A14" s="22" t="s">
        <v>34</v>
      </c>
      <c r="B14" s="2" t="s">
        <v>42</v>
      </c>
    </row>
    <row r="15" spans="1:4" x14ac:dyDescent="0.15">
      <c r="A15" s="22"/>
      <c r="B15" s="2" t="s">
        <v>43</v>
      </c>
    </row>
    <row r="16" spans="1:4" x14ac:dyDescent="0.15">
      <c r="A16" s="22" t="s">
        <v>34</v>
      </c>
      <c r="B16" s="2" t="s">
        <v>39</v>
      </c>
    </row>
    <row r="17" spans="1:2" x14ac:dyDescent="0.15">
      <c r="A17" s="22" t="s">
        <v>34</v>
      </c>
      <c r="B17" s="2" t="s">
        <v>32</v>
      </c>
    </row>
    <row r="18" spans="1:2" x14ac:dyDescent="0.15">
      <c r="A18" s="22"/>
      <c r="B18" s="2" t="s">
        <v>105</v>
      </c>
    </row>
    <row r="19" spans="1:2" x14ac:dyDescent="0.15">
      <c r="A19" s="22" t="s">
        <v>35</v>
      </c>
      <c r="B19" s="2" t="s">
        <v>36</v>
      </c>
    </row>
  </sheetData>
  <mergeCells count="1">
    <mergeCell ref="C5:D5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501"/>
  <sheetViews>
    <sheetView workbookViewId="0">
      <selection activeCell="K492" sqref="K492"/>
    </sheetView>
  </sheetViews>
  <sheetFormatPr defaultRowHeight="13.5" x14ac:dyDescent="0.15"/>
  <cols>
    <col min="1" max="1" width="4.125" style="45" bestFit="1" customWidth="1"/>
    <col min="2" max="2" width="14.25" style="45" bestFit="1" customWidth="1"/>
    <col min="3" max="3" width="5.5" style="45" bestFit="1" customWidth="1"/>
    <col min="4" max="4" width="5.25" style="45" bestFit="1" customWidth="1"/>
    <col min="5" max="5" width="12.625" style="8" customWidth="1"/>
    <col min="6" max="6" width="11" style="8" customWidth="1"/>
    <col min="7" max="8" width="12.625" style="8" customWidth="1"/>
    <col min="9" max="9" width="12.625" style="27" customWidth="1"/>
    <col min="10" max="10" width="16.875" style="30" bestFit="1" customWidth="1"/>
    <col min="11" max="11" width="4.25" style="7" customWidth="1"/>
    <col min="12" max="12" width="17.625" style="8" customWidth="1"/>
    <col min="13" max="13" width="9.375" style="8" customWidth="1"/>
    <col min="14" max="14" width="13.125" style="9" bestFit="1" customWidth="1"/>
    <col min="15" max="15" width="9.625" style="7" customWidth="1"/>
    <col min="16" max="16" width="4.375" style="7" customWidth="1"/>
    <col min="17" max="18" width="9.625" style="7" customWidth="1"/>
    <col min="19" max="19" width="10.5" style="7" bestFit="1" customWidth="1"/>
    <col min="20" max="20" width="5.5" style="7" bestFit="1" customWidth="1"/>
    <col min="21" max="28" width="11.25" style="7" customWidth="1"/>
    <col min="29" max="16384" width="9" style="7"/>
  </cols>
  <sheetData>
    <row r="1" spans="1:27" ht="27" x14ac:dyDescent="0.15">
      <c r="A1" s="108" t="s">
        <v>0</v>
      </c>
      <c r="B1" s="58" t="s">
        <v>1</v>
      </c>
      <c r="C1" s="58" t="s">
        <v>3</v>
      </c>
      <c r="D1" s="58" t="s">
        <v>2</v>
      </c>
      <c r="E1" s="59" t="s">
        <v>106</v>
      </c>
      <c r="F1" s="56" t="s">
        <v>5</v>
      </c>
      <c r="G1" s="59" t="s">
        <v>107</v>
      </c>
      <c r="H1" s="59" t="s">
        <v>108</v>
      </c>
      <c r="I1" s="60" t="s">
        <v>109</v>
      </c>
      <c r="J1" s="28" t="s">
        <v>52</v>
      </c>
      <c r="K1" s="11"/>
      <c r="T1" s="11"/>
      <c r="U1" s="11"/>
      <c r="V1" s="11"/>
      <c r="W1" s="11"/>
      <c r="X1" s="11"/>
      <c r="Y1" s="11"/>
      <c r="Z1" s="11"/>
      <c r="AA1" s="11"/>
    </row>
    <row r="2" spans="1:27" x14ac:dyDescent="0.15">
      <c r="A2" s="108">
        <v>1</v>
      </c>
      <c r="B2" s="58" t="s">
        <v>186</v>
      </c>
      <c r="C2" s="55">
        <v>6.8</v>
      </c>
      <c r="D2" s="58" t="s">
        <v>40</v>
      </c>
      <c r="E2" s="56">
        <f>IF($C2="","",VLOOKUP($D2,編集不可!$A$4:$D$6,2,FALSE))</f>
        <v>61</v>
      </c>
      <c r="F2" s="56">
        <f>IF($C2="","",SUM($C2*$E2))</f>
        <v>414.8</v>
      </c>
      <c r="G2" s="56">
        <f>IF($C2="","",VLOOKUP($D2,編集不可!$A$4:$D$6,3,FALSE))</f>
        <v>1.35</v>
      </c>
      <c r="H2" s="56">
        <f>IF($C2="","",VLOOKUP($D2,編集不可!$A$4:$D$6,4,FALSE))</f>
        <v>20</v>
      </c>
      <c r="I2" s="26">
        <f>IF($C2="","",ROUND(SUM($F2*$G2+$H2),2))</f>
        <v>579.98</v>
      </c>
      <c r="J2" s="29">
        <f>IF($C2="","",ROUNDDOWN($I2,-2))</f>
        <v>500</v>
      </c>
      <c r="K2" s="11"/>
      <c r="O2" s="11"/>
      <c r="P2" s="11"/>
      <c r="Q2" s="11"/>
      <c r="R2" s="11"/>
      <c r="S2" s="11"/>
      <c r="T2" s="11"/>
      <c r="U2" s="11"/>
      <c r="W2" s="33" t="s">
        <v>44</v>
      </c>
      <c r="X2" s="34">
        <f>COUNTIF(I:I,"0&gt;500")</f>
        <v>0</v>
      </c>
      <c r="AA2" s="11"/>
    </row>
    <row r="3" spans="1:27" x14ac:dyDescent="0.15">
      <c r="A3" s="108">
        <v>2</v>
      </c>
      <c r="B3" s="58" t="s">
        <v>187</v>
      </c>
      <c r="C3" s="55">
        <v>8.8000000000000007</v>
      </c>
      <c r="D3" s="58" t="s">
        <v>40</v>
      </c>
      <c r="E3" s="56">
        <f>IF($C3="","",VLOOKUP($D3,編集不可!$A$4:$D$6,2,FALSE))</f>
        <v>61</v>
      </c>
      <c r="F3" s="56">
        <f t="shared" ref="F3:F66" si="0">IF($C3="","",SUM($C3*$E3))</f>
        <v>536.80000000000007</v>
      </c>
      <c r="G3" s="56">
        <f>IF($C3="","",VLOOKUP($D3,編集不可!$A$4:$D$6,3,FALSE))</f>
        <v>1.35</v>
      </c>
      <c r="H3" s="56">
        <f>IF($C3="","",VLOOKUP($D3,編集不可!$A$4:$D$6,4,FALSE))</f>
        <v>20</v>
      </c>
      <c r="I3" s="26">
        <f t="shared" ref="I3:I66" si="1">IF($C3="","",ROUND(SUM($F3*$G3+$H3),2))</f>
        <v>744.68</v>
      </c>
      <c r="J3" s="29">
        <f t="shared" ref="J3:J66" si="2">IF($C3="","",ROUNDDOWN($I3,-2))</f>
        <v>700</v>
      </c>
      <c r="K3" s="11"/>
      <c r="L3" s="39" t="s">
        <v>81</v>
      </c>
      <c r="M3" s="9"/>
      <c r="N3" s="11"/>
      <c r="O3" s="11"/>
      <c r="P3" s="11"/>
      <c r="Q3" s="11"/>
      <c r="R3" s="11"/>
      <c r="U3" s="11"/>
      <c r="W3" s="33" t="s">
        <v>53</v>
      </c>
      <c r="X3" s="34">
        <f>COUNTIF(J:J,500)</f>
        <v>1</v>
      </c>
      <c r="Z3" s="11"/>
    </row>
    <row r="4" spans="1:27" x14ac:dyDescent="0.15">
      <c r="A4" s="108">
        <v>3</v>
      </c>
      <c r="B4" s="58" t="s">
        <v>188</v>
      </c>
      <c r="C4" s="55">
        <v>8.8000000000000007</v>
      </c>
      <c r="D4" s="58" t="s">
        <v>40</v>
      </c>
      <c r="E4" s="56">
        <f>IF($C4="","",VLOOKUP($D4,編集不可!$A$4:$D$6,2,FALSE))</f>
        <v>61</v>
      </c>
      <c r="F4" s="56">
        <f t="shared" si="0"/>
        <v>536.80000000000007</v>
      </c>
      <c r="G4" s="56">
        <f>IF($C4="","",VLOOKUP($D4,編集不可!$A$4:$D$6,3,FALSE))</f>
        <v>1.35</v>
      </c>
      <c r="H4" s="56">
        <f>IF($C4="","",VLOOKUP($D4,編集不可!$A$4:$D$6,4,FALSE))</f>
        <v>20</v>
      </c>
      <c r="I4" s="26">
        <f t="shared" si="1"/>
        <v>744.68</v>
      </c>
      <c r="J4" s="29">
        <f t="shared" si="2"/>
        <v>700</v>
      </c>
      <c r="K4" s="11"/>
      <c r="L4" s="57" t="s">
        <v>47</v>
      </c>
      <c r="M4" s="31">
        <f>MIN(J:J)</f>
        <v>500</v>
      </c>
      <c r="N4" s="11"/>
      <c r="O4" s="11"/>
      <c r="P4" s="11"/>
      <c r="Q4" s="11"/>
      <c r="R4" s="11"/>
      <c r="W4" s="33" t="s">
        <v>54</v>
      </c>
      <c r="X4" s="34">
        <f>COUNTIF(J:J,600)</f>
        <v>0</v>
      </c>
    </row>
    <row r="5" spans="1:27" x14ac:dyDescent="0.15">
      <c r="A5" s="108">
        <v>4</v>
      </c>
      <c r="B5" s="58" t="s">
        <v>189</v>
      </c>
      <c r="C5" s="55">
        <v>9.1999999999999993</v>
      </c>
      <c r="D5" s="58" t="s">
        <v>41</v>
      </c>
      <c r="E5" s="56">
        <f>IF($C5="","",VLOOKUP($D5,編集不可!$A$4:$D$6,2,FALSE))</f>
        <v>59.7</v>
      </c>
      <c r="F5" s="56">
        <f t="shared" si="0"/>
        <v>549.24</v>
      </c>
      <c r="G5" s="56">
        <f>IF($C5="","",VLOOKUP($D5,編集不可!$A$4:$D$6,3,FALSE))</f>
        <v>1.35</v>
      </c>
      <c r="H5" s="56">
        <f>IF($C5="","",VLOOKUP($D5,編集不可!$A$4:$D$6,4,FALSE))</f>
        <v>15</v>
      </c>
      <c r="I5" s="26">
        <f t="shared" si="1"/>
        <v>756.47</v>
      </c>
      <c r="J5" s="29">
        <f t="shared" si="2"/>
        <v>700</v>
      </c>
      <c r="K5" s="11"/>
      <c r="L5" s="57" t="s">
        <v>48</v>
      </c>
      <c r="M5" s="31">
        <f>MAX(J:J)</f>
        <v>1100</v>
      </c>
      <c r="N5" s="11"/>
      <c r="O5" s="11"/>
      <c r="P5" s="11"/>
      <c r="Q5" s="11"/>
      <c r="R5" s="11"/>
      <c r="W5" s="33" t="s">
        <v>61</v>
      </c>
      <c r="X5" s="34">
        <f>COUNTIF(J:J,700)</f>
        <v>5</v>
      </c>
    </row>
    <row r="6" spans="1:27" x14ac:dyDescent="0.15">
      <c r="A6" s="108">
        <v>5</v>
      </c>
      <c r="B6" s="58" t="s">
        <v>190</v>
      </c>
      <c r="C6" s="55">
        <v>9.3000000000000007</v>
      </c>
      <c r="D6" s="58" t="s">
        <v>41</v>
      </c>
      <c r="E6" s="56">
        <f>IF($C6="","",VLOOKUP($D6,編集不可!$A$4:$D$6,2,FALSE))</f>
        <v>59.7</v>
      </c>
      <c r="F6" s="56">
        <f t="shared" si="0"/>
        <v>555.21</v>
      </c>
      <c r="G6" s="56">
        <f>IF($C6="","",VLOOKUP($D6,編集不可!$A$4:$D$6,3,FALSE))</f>
        <v>1.35</v>
      </c>
      <c r="H6" s="56">
        <f>IF($C6="","",VLOOKUP($D6,編集不可!$A$4:$D$6,4,FALSE))</f>
        <v>15</v>
      </c>
      <c r="I6" s="26">
        <f t="shared" si="1"/>
        <v>764.53</v>
      </c>
      <c r="J6" s="29">
        <f t="shared" si="2"/>
        <v>700</v>
      </c>
      <c r="K6" s="11"/>
      <c r="L6" s="57" t="s">
        <v>50</v>
      </c>
      <c r="M6" s="31">
        <f>IF($M$4=0,"",MODE(J:J))</f>
        <v>900</v>
      </c>
      <c r="N6" s="11"/>
      <c r="O6" s="11"/>
      <c r="P6" s="11"/>
      <c r="Q6" s="11"/>
      <c r="R6" s="11"/>
      <c r="W6" s="33" t="s">
        <v>60</v>
      </c>
      <c r="X6" s="34">
        <f>COUNTIF(J:J,800)</f>
        <v>8</v>
      </c>
    </row>
    <row r="7" spans="1:27" x14ac:dyDescent="0.15">
      <c r="A7" s="108">
        <v>6</v>
      </c>
      <c r="B7" s="58" t="s">
        <v>191</v>
      </c>
      <c r="C7" s="55">
        <v>9.4</v>
      </c>
      <c r="D7" s="58" t="s">
        <v>41</v>
      </c>
      <c r="E7" s="56">
        <f>IF($C7="","",VLOOKUP($D7,編集不可!$A$4:$D$6,2,FALSE))</f>
        <v>59.7</v>
      </c>
      <c r="F7" s="56">
        <f t="shared" si="0"/>
        <v>561.18000000000006</v>
      </c>
      <c r="G7" s="56">
        <f>IF($C7="","",VLOOKUP($D7,編集不可!$A$4:$D$6,3,FALSE))</f>
        <v>1.35</v>
      </c>
      <c r="H7" s="56">
        <f>IF($C7="","",VLOOKUP($D7,編集不可!$A$4:$D$6,4,FALSE))</f>
        <v>15</v>
      </c>
      <c r="I7" s="26">
        <f t="shared" si="1"/>
        <v>772.59</v>
      </c>
      <c r="J7" s="29">
        <f t="shared" si="2"/>
        <v>700</v>
      </c>
      <c r="K7" s="11"/>
      <c r="L7" s="57" t="s">
        <v>49</v>
      </c>
      <c r="M7" s="32">
        <f>IF($M$4=0,"",MEDIAN(I:I))</f>
        <v>945.87</v>
      </c>
      <c r="N7" s="11"/>
      <c r="O7" s="11"/>
      <c r="P7" s="11"/>
      <c r="Q7" s="11"/>
      <c r="R7" s="11"/>
      <c r="W7" s="33" t="s">
        <v>59</v>
      </c>
      <c r="X7" s="34">
        <f>COUNTIF(J:J,900)</f>
        <v>13</v>
      </c>
    </row>
    <row r="8" spans="1:27" ht="14.25" thickBot="1" x14ac:dyDescent="0.2">
      <c r="A8" s="108">
        <v>7</v>
      </c>
      <c r="B8" s="58" t="s">
        <v>192</v>
      </c>
      <c r="C8" s="55">
        <v>10.1</v>
      </c>
      <c r="D8" s="58" t="s">
        <v>40</v>
      </c>
      <c r="E8" s="56">
        <f>IF($C8="","",VLOOKUP($D8,編集不可!$A$4:$D$6,2,FALSE))</f>
        <v>61</v>
      </c>
      <c r="F8" s="56">
        <f t="shared" si="0"/>
        <v>616.1</v>
      </c>
      <c r="G8" s="56">
        <f>IF($C8="","",VLOOKUP($D8,編集不可!$A$4:$D$6,3,FALSE))</f>
        <v>1.35</v>
      </c>
      <c r="H8" s="56">
        <f>IF($C8="","",VLOOKUP($D8,編集不可!$A$4:$D$6,4,FALSE))</f>
        <v>20</v>
      </c>
      <c r="I8" s="26">
        <f t="shared" si="1"/>
        <v>851.74</v>
      </c>
      <c r="J8" s="29">
        <f t="shared" si="2"/>
        <v>800</v>
      </c>
      <c r="K8" s="11"/>
      <c r="L8" s="57" t="s">
        <v>51</v>
      </c>
      <c r="M8" s="102">
        <f>IF($M$4=0,"",AVERAGE(I:I))</f>
        <v>927.59444444444443</v>
      </c>
      <c r="N8" s="11"/>
      <c r="O8" s="11"/>
      <c r="P8" s="11"/>
      <c r="Q8" s="11"/>
      <c r="R8" s="11"/>
      <c r="W8" s="33" t="s">
        <v>58</v>
      </c>
      <c r="X8" s="34">
        <f>COUNTIF(J:J,1000)</f>
        <v>5</v>
      </c>
    </row>
    <row r="9" spans="1:27" ht="14.25" thickTop="1" x14ac:dyDescent="0.15">
      <c r="A9" s="108">
        <v>8</v>
      </c>
      <c r="B9" s="58" t="s">
        <v>193</v>
      </c>
      <c r="C9" s="55">
        <v>10.3</v>
      </c>
      <c r="D9" s="58" t="s">
        <v>41</v>
      </c>
      <c r="E9" s="56">
        <f>IF($C9="","",VLOOKUP($D9,編集不可!$A$4:$D$6,2,FALSE))</f>
        <v>59.7</v>
      </c>
      <c r="F9" s="56">
        <f t="shared" si="0"/>
        <v>614.91000000000008</v>
      </c>
      <c r="G9" s="56">
        <f>IF($C9="","",VLOOKUP($D9,編集不可!$A$4:$D$6,3,FALSE))</f>
        <v>1.35</v>
      </c>
      <c r="H9" s="56">
        <f>IF($C9="","",VLOOKUP($D9,編集不可!$A$4:$D$6,4,FALSE))</f>
        <v>15</v>
      </c>
      <c r="I9" s="26">
        <f t="shared" si="1"/>
        <v>845.13</v>
      </c>
      <c r="J9" s="29">
        <f t="shared" si="2"/>
        <v>800</v>
      </c>
      <c r="K9" s="11"/>
      <c r="L9" s="124" t="s">
        <v>90</v>
      </c>
      <c r="M9" s="126">
        <v>950</v>
      </c>
      <c r="N9" s="11"/>
      <c r="O9" s="11"/>
      <c r="P9" s="11"/>
      <c r="Q9" s="11"/>
      <c r="R9" s="11"/>
      <c r="W9" s="33" t="s">
        <v>57</v>
      </c>
      <c r="X9" s="34">
        <f>COUNTIF(J:J,1100)</f>
        <v>4</v>
      </c>
    </row>
    <row r="10" spans="1:27" ht="14.25" thickBot="1" x14ac:dyDescent="0.2">
      <c r="A10" s="108">
        <v>9</v>
      </c>
      <c r="B10" s="58" t="s">
        <v>194</v>
      </c>
      <c r="C10" s="55">
        <v>10.4</v>
      </c>
      <c r="D10" s="58" t="s">
        <v>40</v>
      </c>
      <c r="E10" s="56">
        <f>IF($C10="","",VLOOKUP($D10,編集不可!$A$4:$D$6,2,FALSE))</f>
        <v>61</v>
      </c>
      <c r="F10" s="56">
        <f t="shared" si="0"/>
        <v>634.4</v>
      </c>
      <c r="G10" s="56">
        <f>IF($C10="","",VLOOKUP($D10,編集不可!$A$4:$D$6,3,FALSE))</f>
        <v>1.35</v>
      </c>
      <c r="H10" s="56">
        <f>IF($C10="","",VLOOKUP($D10,編集不可!$A$4:$D$6,4,FALSE))</f>
        <v>20</v>
      </c>
      <c r="I10" s="26">
        <f t="shared" si="1"/>
        <v>876.44</v>
      </c>
      <c r="J10" s="29">
        <f t="shared" si="2"/>
        <v>800</v>
      </c>
      <c r="K10" s="11"/>
      <c r="L10" s="125"/>
      <c r="M10" s="127"/>
      <c r="N10" s="11"/>
      <c r="O10" s="11"/>
      <c r="P10" s="11"/>
      <c r="Q10" s="11"/>
      <c r="R10" s="11"/>
      <c r="W10" s="33" t="s">
        <v>56</v>
      </c>
      <c r="X10" s="34">
        <f>COUNTIF(J:J,1200)</f>
        <v>0</v>
      </c>
    </row>
    <row r="11" spans="1:27" ht="14.25" thickTop="1" x14ac:dyDescent="0.15">
      <c r="A11" s="108">
        <v>10</v>
      </c>
      <c r="B11" s="58" t="s">
        <v>195</v>
      </c>
      <c r="C11" s="55">
        <v>10.75</v>
      </c>
      <c r="D11" s="58" t="s">
        <v>41</v>
      </c>
      <c r="E11" s="56">
        <f>IF($C11="","",VLOOKUP($D11,編集不可!$A$4:$D$6,2,FALSE))</f>
        <v>59.7</v>
      </c>
      <c r="F11" s="56">
        <f t="shared" si="0"/>
        <v>641.77499999999998</v>
      </c>
      <c r="G11" s="56">
        <f>IF($C11="","",VLOOKUP($D11,編集不可!$A$4:$D$6,3,FALSE))</f>
        <v>1.35</v>
      </c>
      <c r="H11" s="56">
        <f>IF($C11="","",VLOOKUP($D11,編集不可!$A$4:$D$6,4,FALSE))</f>
        <v>15</v>
      </c>
      <c r="I11" s="26">
        <f t="shared" si="1"/>
        <v>881.4</v>
      </c>
      <c r="J11" s="29">
        <f t="shared" si="2"/>
        <v>800</v>
      </c>
      <c r="K11" s="11"/>
      <c r="N11" s="11"/>
      <c r="O11" s="11"/>
      <c r="P11" s="11"/>
      <c r="Q11" s="11"/>
      <c r="R11" s="11"/>
      <c r="W11" s="33" t="s">
        <v>55</v>
      </c>
      <c r="X11" s="34">
        <f>COUNTIF(J:J,1300)</f>
        <v>0</v>
      </c>
    </row>
    <row r="12" spans="1:27" x14ac:dyDescent="0.15">
      <c r="A12" s="108">
        <v>11</v>
      </c>
      <c r="B12" s="58" t="s">
        <v>196</v>
      </c>
      <c r="C12" s="55">
        <v>10.8</v>
      </c>
      <c r="D12" s="58" t="s">
        <v>40</v>
      </c>
      <c r="E12" s="56">
        <f>IF($C12="","",VLOOKUP($D12,編集不可!$A$4:$D$6,2,FALSE))</f>
        <v>61</v>
      </c>
      <c r="F12" s="56">
        <f t="shared" si="0"/>
        <v>658.80000000000007</v>
      </c>
      <c r="G12" s="56">
        <f>IF($C12="","",VLOOKUP($D12,編集不可!$A$4:$D$6,3,FALSE))</f>
        <v>1.35</v>
      </c>
      <c r="H12" s="56">
        <f>IF($C12="","",VLOOKUP($D12,編集不可!$A$4:$D$6,4,FALSE))</f>
        <v>20</v>
      </c>
      <c r="I12" s="26">
        <f t="shared" si="1"/>
        <v>909.38</v>
      </c>
      <c r="J12" s="29">
        <f t="shared" si="2"/>
        <v>900</v>
      </c>
      <c r="K12" s="11"/>
      <c r="L12" s="25" t="s">
        <v>79</v>
      </c>
      <c r="M12" s="7"/>
      <c r="N12" s="7"/>
      <c r="P12" s="11"/>
      <c r="Q12" s="11"/>
      <c r="R12" s="11"/>
      <c r="W12" s="1" t="s">
        <v>45</v>
      </c>
      <c r="X12" s="34">
        <f>COUNTIF(J:J,1400)</f>
        <v>0</v>
      </c>
    </row>
    <row r="13" spans="1:27" x14ac:dyDescent="0.15">
      <c r="A13" s="108">
        <v>12</v>
      </c>
      <c r="B13" s="58" t="s">
        <v>197</v>
      </c>
      <c r="C13" s="55">
        <v>10.9</v>
      </c>
      <c r="D13" s="58" t="s">
        <v>41</v>
      </c>
      <c r="E13" s="56">
        <f>IF($C13="","",VLOOKUP($D13,編集不可!$A$4:$D$6,2,FALSE))</f>
        <v>59.7</v>
      </c>
      <c r="F13" s="56">
        <f t="shared" si="0"/>
        <v>650.73</v>
      </c>
      <c r="G13" s="56">
        <f>IF($C13="","",VLOOKUP($D13,編集不可!$A$4:$D$6,3,FALSE))</f>
        <v>1.35</v>
      </c>
      <c r="H13" s="56">
        <f>IF($C13="","",VLOOKUP($D13,編集不可!$A$4:$D$6,4,FALSE))</f>
        <v>15</v>
      </c>
      <c r="I13" s="26">
        <f t="shared" si="1"/>
        <v>893.49</v>
      </c>
      <c r="J13" s="29">
        <f t="shared" si="2"/>
        <v>800</v>
      </c>
      <c r="K13" s="11"/>
      <c r="L13" s="36" t="s">
        <v>64</v>
      </c>
      <c r="M13" s="34">
        <f>COUNTIF(D:D,"男")</f>
        <v>17</v>
      </c>
      <c r="N13" s="7"/>
      <c r="P13" s="11"/>
      <c r="Q13" s="11"/>
      <c r="R13" s="11"/>
      <c r="W13" s="1" t="s">
        <v>46</v>
      </c>
      <c r="X13" s="34">
        <f>COUNTIF(J:J,1500)</f>
        <v>0</v>
      </c>
    </row>
    <row r="14" spans="1:27" x14ac:dyDescent="0.15">
      <c r="A14" s="108">
        <v>13</v>
      </c>
      <c r="B14" s="58" t="s">
        <v>198</v>
      </c>
      <c r="C14" s="55">
        <v>11.15</v>
      </c>
      <c r="D14" s="58" t="s">
        <v>41</v>
      </c>
      <c r="E14" s="56">
        <f>IF($C14="","",VLOOKUP($D14,編集不可!$A$4:$D$6,2,FALSE))</f>
        <v>59.7</v>
      </c>
      <c r="F14" s="56">
        <f t="shared" si="0"/>
        <v>665.65500000000009</v>
      </c>
      <c r="G14" s="56">
        <f>IF($C14="","",VLOOKUP($D14,編集不可!$A$4:$D$6,3,FALSE))</f>
        <v>1.35</v>
      </c>
      <c r="H14" s="56">
        <f>IF($C14="","",VLOOKUP($D14,編集不可!$A$4:$D$6,4,FALSE))</f>
        <v>15</v>
      </c>
      <c r="I14" s="26">
        <f t="shared" si="1"/>
        <v>913.63</v>
      </c>
      <c r="J14" s="29">
        <f t="shared" si="2"/>
        <v>900</v>
      </c>
      <c r="K14" s="11"/>
      <c r="L14" s="57" t="s">
        <v>65</v>
      </c>
      <c r="M14" s="34">
        <f>COUNTIF(D:D,"女")</f>
        <v>19</v>
      </c>
      <c r="N14" s="7"/>
      <c r="P14" s="11"/>
      <c r="Q14" s="11"/>
      <c r="R14" s="11"/>
    </row>
    <row r="15" spans="1:27" x14ac:dyDescent="0.15">
      <c r="A15" s="108">
        <v>14</v>
      </c>
      <c r="B15" s="58" t="s">
        <v>199</v>
      </c>
      <c r="C15" s="55">
        <v>11.3</v>
      </c>
      <c r="D15" s="58" t="s">
        <v>40</v>
      </c>
      <c r="E15" s="56">
        <f>IF($C15="","",VLOOKUP($D15,編集不可!$A$4:$D$6,2,FALSE))</f>
        <v>61</v>
      </c>
      <c r="F15" s="56">
        <f t="shared" si="0"/>
        <v>689.30000000000007</v>
      </c>
      <c r="G15" s="56">
        <f>IF($C15="","",VLOOKUP($D15,編集不可!$A$4:$D$6,3,FALSE))</f>
        <v>1.35</v>
      </c>
      <c r="H15" s="56">
        <f>IF($C15="","",VLOOKUP($D15,編集不可!$A$4:$D$6,4,FALSE))</f>
        <v>20</v>
      </c>
      <c r="I15" s="26">
        <f t="shared" si="1"/>
        <v>950.56</v>
      </c>
      <c r="J15" s="29">
        <f t="shared" si="2"/>
        <v>900</v>
      </c>
      <c r="K15" s="11"/>
      <c r="M15" s="9"/>
      <c r="N15" s="11"/>
      <c r="P15" s="11"/>
      <c r="Q15" s="11"/>
      <c r="R15" s="11"/>
      <c r="Z15" s="11"/>
    </row>
    <row r="16" spans="1:27" x14ac:dyDescent="0.15">
      <c r="A16" s="108">
        <v>15</v>
      </c>
      <c r="B16" s="58" t="s">
        <v>200</v>
      </c>
      <c r="C16" s="55">
        <v>11.5</v>
      </c>
      <c r="D16" s="58" t="s">
        <v>40</v>
      </c>
      <c r="E16" s="56">
        <f>IF($C16="","",VLOOKUP($D16,編集不可!$A$4:$D$6,2,FALSE))</f>
        <v>61</v>
      </c>
      <c r="F16" s="56">
        <f t="shared" si="0"/>
        <v>701.5</v>
      </c>
      <c r="G16" s="56">
        <f>IF($C16="","",VLOOKUP($D16,編集不可!$A$4:$D$6,3,FALSE))</f>
        <v>1.35</v>
      </c>
      <c r="H16" s="56">
        <f>IF($C16="","",VLOOKUP($D16,編集不可!$A$4:$D$6,4,FALSE))</f>
        <v>20</v>
      </c>
      <c r="I16" s="26">
        <f t="shared" si="1"/>
        <v>967.03</v>
      </c>
      <c r="J16" s="29">
        <f t="shared" si="2"/>
        <v>900</v>
      </c>
      <c r="K16" s="11"/>
      <c r="L16" s="57" t="s">
        <v>62</v>
      </c>
      <c r="M16" s="34">
        <f>IF(SUM($M$13:$M$14)=0,"",ROUND(($W$29*$M$13+$W$30*$M$14)/(SUM($M$13:$M$14)),0))</f>
        <v>374</v>
      </c>
      <c r="N16" s="21" t="s">
        <v>75</v>
      </c>
      <c r="P16" s="11"/>
      <c r="Q16" s="11"/>
      <c r="R16" s="11"/>
      <c r="Z16" s="11"/>
    </row>
    <row r="17" spans="1:29" x14ac:dyDescent="0.15">
      <c r="A17" s="108">
        <v>16</v>
      </c>
      <c r="B17" s="58" t="s">
        <v>201</v>
      </c>
      <c r="C17" s="55">
        <v>11.5</v>
      </c>
      <c r="D17" s="58" t="s">
        <v>41</v>
      </c>
      <c r="E17" s="56">
        <f>IF($C17="","",VLOOKUP($D17,編集不可!$A$4:$D$6,2,FALSE))</f>
        <v>59.7</v>
      </c>
      <c r="F17" s="56">
        <f t="shared" si="0"/>
        <v>686.55000000000007</v>
      </c>
      <c r="G17" s="56">
        <f>IF($C17="","",VLOOKUP($D17,編集不可!$A$4:$D$6,3,FALSE))</f>
        <v>1.35</v>
      </c>
      <c r="H17" s="56">
        <f>IF($C17="","",VLOOKUP($D17,編集不可!$A$4:$D$6,4,FALSE))</f>
        <v>15</v>
      </c>
      <c r="I17" s="26">
        <f t="shared" si="1"/>
        <v>941.84</v>
      </c>
      <c r="J17" s="29">
        <f t="shared" si="2"/>
        <v>900</v>
      </c>
      <c r="K17" s="11"/>
      <c r="L17" s="57" t="s">
        <v>76</v>
      </c>
      <c r="M17" s="34">
        <f>IF(SUM($M$13:$M$14)=0,"",ROUND(($Y$29*$M$13+$Y$30*$M$14)/(SUM($M$13:$M$14)),2))</f>
        <v>0.55000000000000004</v>
      </c>
      <c r="N17" s="21" t="s">
        <v>77</v>
      </c>
      <c r="P17" s="11"/>
      <c r="Q17" s="11"/>
      <c r="R17" s="11"/>
      <c r="Z17" s="11"/>
    </row>
    <row r="18" spans="1:29" x14ac:dyDescent="0.15">
      <c r="A18" s="108">
        <v>17</v>
      </c>
      <c r="B18" s="58" t="s">
        <v>202</v>
      </c>
      <c r="C18" s="55">
        <v>11.6</v>
      </c>
      <c r="D18" s="58" t="s">
        <v>40</v>
      </c>
      <c r="E18" s="56">
        <f>IF($C18="","",VLOOKUP($D18,編集不可!$A$4:$D$6,2,FALSE))</f>
        <v>61</v>
      </c>
      <c r="F18" s="56">
        <f t="shared" si="0"/>
        <v>707.6</v>
      </c>
      <c r="G18" s="56">
        <f>IF($C18="","",VLOOKUP($D18,編集不可!$A$4:$D$6,3,FALSE))</f>
        <v>1.35</v>
      </c>
      <c r="H18" s="56">
        <f>IF($C18="","",VLOOKUP($D18,編集不可!$A$4:$D$6,4,FALSE))</f>
        <v>20</v>
      </c>
      <c r="I18" s="26">
        <f t="shared" si="1"/>
        <v>975.26</v>
      </c>
      <c r="J18" s="29">
        <f t="shared" si="2"/>
        <v>900</v>
      </c>
      <c r="K18" s="11"/>
      <c r="L18" s="57" t="s">
        <v>63</v>
      </c>
      <c r="M18" s="34">
        <f>IF(SUM($M$13:$M$14)=0,"",ROUND(($U$29*$M$13+$U$30*$M$14)/(SUM($M$13:$M$14)),0))</f>
        <v>424</v>
      </c>
      <c r="N18" s="21" t="s">
        <v>77</v>
      </c>
      <c r="P18" s="11"/>
      <c r="Q18" s="11"/>
      <c r="R18" s="11"/>
      <c r="S18" s="11"/>
      <c r="T18" s="11"/>
      <c r="Z18" s="11"/>
    </row>
    <row r="19" spans="1:29" x14ac:dyDescent="0.15">
      <c r="A19" s="108">
        <v>18</v>
      </c>
      <c r="B19" s="58" t="s">
        <v>203</v>
      </c>
      <c r="C19" s="55">
        <v>11.6</v>
      </c>
      <c r="D19" s="58" t="s">
        <v>41</v>
      </c>
      <c r="E19" s="56">
        <f>IF($C19="","",VLOOKUP($D19,編集不可!$A$4:$D$6,2,FALSE))</f>
        <v>59.7</v>
      </c>
      <c r="F19" s="56">
        <f t="shared" si="0"/>
        <v>692.52</v>
      </c>
      <c r="G19" s="56">
        <f>IF($C19="","",VLOOKUP($D19,編集不可!$A$4:$D$6,3,FALSE))</f>
        <v>1.35</v>
      </c>
      <c r="H19" s="56">
        <f>IF($C19="","",VLOOKUP($D19,編集不可!$A$4:$D$6,4,FALSE))</f>
        <v>15</v>
      </c>
      <c r="I19" s="26">
        <f t="shared" si="1"/>
        <v>949.9</v>
      </c>
      <c r="J19" s="29">
        <f t="shared" si="2"/>
        <v>900</v>
      </c>
      <c r="K19" s="11"/>
      <c r="N19" s="11"/>
      <c r="O19" s="11"/>
      <c r="P19" s="11"/>
      <c r="Q19" s="11"/>
      <c r="R19" s="11"/>
      <c r="S19" s="11"/>
      <c r="T19" s="11"/>
      <c r="Z19" s="11"/>
    </row>
    <row r="20" spans="1:29" x14ac:dyDescent="0.15">
      <c r="A20" s="108">
        <v>19</v>
      </c>
      <c r="B20" s="58" t="s">
        <v>204</v>
      </c>
      <c r="C20" s="55">
        <v>13.1</v>
      </c>
      <c r="D20" s="58" t="s">
        <v>40</v>
      </c>
      <c r="E20" s="56">
        <f>IF($C20="","",VLOOKUP($D20,編集不可!$A$4:$D$6,2,FALSE))</f>
        <v>61</v>
      </c>
      <c r="F20" s="56">
        <f t="shared" si="0"/>
        <v>799.1</v>
      </c>
      <c r="G20" s="56">
        <f>IF($C20="","",VLOOKUP($D20,編集不可!$A$4:$D$6,3,FALSE))</f>
        <v>1.35</v>
      </c>
      <c r="H20" s="56">
        <f>IF($C20="","",VLOOKUP($D20,編集不可!$A$4:$D$6,4,FALSE))</f>
        <v>20</v>
      </c>
      <c r="I20" s="26">
        <f t="shared" si="1"/>
        <v>1098.79</v>
      </c>
      <c r="J20" s="29">
        <f t="shared" si="2"/>
        <v>1000</v>
      </c>
      <c r="K20" s="11"/>
      <c r="N20" s="11"/>
      <c r="O20" s="11"/>
      <c r="P20" s="11"/>
      <c r="Q20" s="11"/>
      <c r="R20" s="11"/>
      <c r="S20" s="11"/>
      <c r="T20" s="11"/>
      <c r="U20" s="11"/>
      <c r="Z20" s="11"/>
    </row>
    <row r="21" spans="1:29" x14ac:dyDescent="0.15">
      <c r="A21" s="108">
        <v>20</v>
      </c>
      <c r="B21" s="58" t="s">
        <v>205</v>
      </c>
      <c r="C21" s="55">
        <v>9.6</v>
      </c>
      <c r="D21" s="58" t="s">
        <v>40</v>
      </c>
      <c r="E21" s="56">
        <f>IF($C21="","",VLOOKUP($D21,編集不可!$A$4:$D$6,2,FALSE))</f>
        <v>61</v>
      </c>
      <c r="F21" s="56">
        <f t="shared" si="0"/>
        <v>585.6</v>
      </c>
      <c r="G21" s="56">
        <f>IF($C21="","",VLOOKUP($D21,編集不可!$A$4:$D$6,3,FALSE))</f>
        <v>1.35</v>
      </c>
      <c r="H21" s="56">
        <f>IF($C21="","",VLOOKUP($D21,編集不可!$A$4:$D$6,4,FALSE))</f>
        <v>20</v>
      </c>
      <c r="I21" s="26">
        <f t="shared" si="1"/>
        <v>810.56</v>
      </c>
      <c r="J21" s="29">
        <f t="shared" si="2"/>
        <v>800</v>
      </c>
      <c r="K21" s="11"/>
      <c r="N21" s="11"/>
      <c r="O21" s="11"/>
      <c r="P21" s="11"/>
      <c r="Q21" s="11"/>
      <c r="R21" s="11"/>
      <c r="S21" s="11"/>
      <c r="T21" s="11"/>
      <c r="U21" s="11"/>
      <c r="Z21" s="11"/>
    </row>
    <row r="22" spans="1:29" x14ac:dyDescent="0.15">
      <c r="A22" s="108">
        <v>21</v>
      </c>
      <c r="B22" s="58" t="s">
        <v>206</v>
      </c>
      <c r="C22" s="55">
        <v>10.199999999999999</v>
      </c>
      <c r="D22" s="58" t="s">
        <v>40</v>
      </c>
      <c r="E22" s="56">
        <f>IF($C22="","",VLOOKUP($D22,編集不可!$A$4:$D$6,2,FALSE))</f>
        <v>61</v>
      </c>
      <c r="F22" s="56">
        <f t="shared" si="0"/>
        <v>622.19999999999993</v>
      </c>
      <c r="G22" s="56">
        <f>IF($C22="","",VLOOKUP($D22,編集不可!$A$4:$D$6,3,FALSE))</f>
        <v>1.35</v>
      </c>
      <c r="H22" s="56">
        <f>IF($C22="","",VLOOKUP($D22,編集不可!$A$4:$D$6,4,FALSE))</f>
        <v>20</v>
      </c>
      <c r="I22" s="26">
        <f t="shared" si="1"/>
        <v>859.97</v>
      </c>
      <c r="J22" s="29">
        <f t="shared" si="2"/>
        <v>800</v>
      </c>
      <c r="K22" s="11"/>
      <c r="N22" s="7"/>
    </row>
    <row r="23" spans="1:29" x14ac:dyDescent="0.15">
      <c r="A23" s="108">
        <v>22</v>
      </c>
      <c r="B23" s="58" t="s">
        <v>207</v>
      </c>
      <c r="C23" s="55">
        <v>10.8</v>
      </c>
      <c r="D23" s="58" t="s">
        <v>41</v>
      </c>
      <c r="E23" s="56">
        <f>IF($C23="","",VLOOKUP($D23,編集不可!$A$4:$D$6,2,FALSE))</f>
        <v>59.7</v>
      </c>
      <c r="F23" s="56">
        <f t="shared" si="0"/>
        <v>644.7600000000001</v>
      </c>
      <c r="G23" s="56">
        <f>IF($C23="","",VLOOKUP($D23,編集不可!$A$4:$D$6,3,FALSE))</f>
        <v>1.35</v>
      </c>
      <c r="H23" s="56">
        <f>IF($C23="","",VLOOKUP($D23,編集不可!$A$4:$D$6,4,FALSE))</f>
        <v>15</v>
      </c>
      <c r="I23" s="26">
        <f t="shared" si="1"/>
        <v>885.43</v>
      </c>
      <c r="J23" s="29">
        <f t="shared" si="2"/>
        <v>800</v>
      </c>
      <c r="K23" s="11"/>
    </row>
    <row r="24" spans="1:29" x14ac:dyDescent="0.15">
      <c r="A24" s="108">
        <v>23</v>
      </c>
      <c r="B24" s="58" t="s">
        <v>208</v>
      </c>
      <c r="C24" s="55">
        <v>11</v>
      </c>
      <c r="D24" s="58" t="s">
        <v>41</v>
      </c>
      <c r="E24" s="56">
        <f>IF($C24="","",VLOOKUP($D24,編集不可!$A$4:$D$6,2,FALSE))</f>
        <v>59.7</v>
      </c>
      <c r="F24" s="56">
        <f t="shared" si="0"/>
        <v>656.7</v>
      </c>
      <c r="G24" s="56">
        <f>IF($C24="","",VLOOKUP($D24,編集不可!$A$4:$D$6,3,FALSE))</f>
        <v>1.35</v>
      </c>
      <c r="H24" s="56">
        <f>IF($C24="","",VLOOKUP($D24,編集不可!$A$4:$D$6,4,FALSE))</f>
        <v>15</v>
      </c>
      <c r="I24" s="26">
        <f t="shared" si="1"/>
        <v>901.55</v>
      </c>
      <c r="J24" s="29">
        <f t="shared" si="2"/>
        <v>900</v>
      </c>
      <c r="K24" s="11"/>
    </row>
    <row r="25" spans="1:29" x14ac:dyDescent="0.15">
      <c r="A25" s="108">
        <v>24</v>
      </c>
      <c r="B25" s="58" t="s">
        <v>209</v>
      </c>
      <c r="C25" s="55">
        <v>11.4</v>
      </c>
      <c r="D25" s="58" t="s">
        <v>40</v>
      </c>
      <c r="E25" s="56">
        <f>IF($C25="","",VLOOKUP($D25,編集不可!$A$4:$D$6,2,FALSE))</f>
        <v>61</v>
      </c>
      <c r="F25" s="56">
        <f t="shared" si="0"/>
        <v>695.4</v>
      </c>
      <c r="G25" s="56">
        <f>IF($C25="","",VLOOKUP($D25,編集不可!$A$4:$D$6,3,FALSE))</f>
        <v>1.35</v>
      </c>
      <c r="H25" s="56">
        <f>IF($C25="","",VLOOKUP($D25,編集不可!$A$4:$D$6,4,FALSE))</f>
        <v>20</v>
      </c>
      <c r="I25" s="26">
        <f t="shared" si="1"/>
        <v>958.79</v>
      </c>
      <c r="J25" s="29">
        <f t="shared" si="2"/>
        <v>900</v>
      </c>
      <c r="K25" s="11"/>
    </row>
    <row r="26" spans="1:29" x14ac:dyDescent="0.15">
      <c r="A26" s="108">
        <v>25</v>
      </c>
      <c r="B26" s="58" t="s">
        <v>210</v>
      </c>
      <c r="C26" s="55">
        <v>11.6</v>
      </c>
      <c r="D26" s="58" t="s">
        <v>40</v>
      </c>
      <c r="E26" s="56">
        <f>IF($C26="","",VLOOKUP($D26,編集不可!$A$4:$D$6,2,FALSE))</f>
        <v>61</v>
      </c>
      <c r="F26" s="56">
        <f t="shared" si="0"/>
        <v>707.6</v>
      </c>
      <c r="G26" s="56">
        <f>IF($C26="","",VLOOKUP($D26,編集不可!$A$4:$D$6,3,FALSE))</f>
        <v>1.35</v>
      </c>
      <c r="H26" s="56">
        <f>IF($C26="","",VLOOKUP($D26,編集不可!$A$4:$D$6,4,FALSE))</f>
        <v>20</v>
      </c>
      <c r="I26" s="26">
        <f t="shared" si="1"/>
        <v>975.26</v>
      </c>
      <c r="J26" s="29">
        <f t="shared" si="2"/>
        <v>900</v>
      </c>
      <c r="K26" s="11"/>
      <c r="L26" s="8" t="s">
        <v>68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9" x14ac:dyDescent="0.15">
      <c r="A27" s="108">
        <v>26</v>
      </c>
      <c r="B27" s="58" t="s">
        <v>211</v>
      </c>
      <c r="C27" s="55">
        <v>11.6</v>
      </c>
      <c r="D27" s="58" t="s">
        <v>41</v>
      </c>
      <c r="E27" s="56">
        <f>IF($C27="","",VLOOKUP($D27,編集不可!$A$4:$D$6,2,FALSE))</f>
        <v>59.7</v>
      </c>
      <c r="F27" s="56">
        <f t="shared" si="0"/>
        <v>692.52</v>
      </c>
      <c r="G27" s="56">
        <f>IF($C27="","",VLOOKUP($D27,編集不可!$A$4:$D$6,3,FALSE))</f>
        <v>1.35</v>
      </c>
      <c r="H27" s="56">
        <f>IF($C27="","",VLOOKUP($D27,編集不可!$A$4:$D$6,4,FALSE))</f>
        <v>15</v>
      </c>
      <c r="I27" s="26">
        <f t="shared" si="1"/>
        <v>949.9</v>
      </c>
      <c r="J27" s="29">
        <f t="shared" si="2"/>
        <v>900</v>
      </c>
      <c r="K27" s="11"/>
      <c r="L27" s="25" t="s">
        <v>82</v>
      </c>
      <c r="N27" s="12"/>
      <c r="O27" s="44" t="s">
        <v>14</v>
      </c>
      <c r="P27" s="44"/>
      <c r="Q27" s="44"/>
      <c r="R27" s="44" t="s">
        <v>14</v>
      </c>
      <c r="S27" s="44"/>
      <c r="T27" s="44"/>
      <c r="U27" s="12" t="s">
        <v>13</v>
      </c>
      <c r="V27" s="12" t="s">
        <v>13</v>
      </c>
      <c r="W27" s="12" t="s">
        <v>13</v>
      </c>
      <c r="X27" s="12" t="s">
        <v>13</v>
      </c>
      <c r="Y27" s="12" t="s">
        <v>13</v>
      </c>
      <c r="Z27" s="12" t="s">
        <v>13</v>
      </c>
      <c r="AA27" s="12"/>
      <c r="AC27" s="8" t="s">
        <v>14</v>
      </c>
    </row>
    <row r="28" spans="1:29" x14ac:dyDescent="0.15">
      <c r="A28" s="108">
        <v>27</v>
      </c>
      <c r="B28" s="58" t="s">
        <v>212</v>
      </c>
      <c r="C28" s="55">
        <v>11.8</v>
      </c>
      <c r="D28" s="58" t="s">
        <v>41</v>
      </c>
      <c r="E28" s="56">
        <f>IF($C28="","",VLOOKUP($D28,編集不可!$A$4:$D$6,2,FALSE))</f>
        <v>59.7</v>
      </c>
      <c r="F28" s="56">
        <f t="shared" si="0"/>
        <v>704.46</v>
      </c>
      <c r="G28" s="56">
        <f>IF($C28="","",VLOOKUP($D28,編集不可!$A$4:$D$6,3,FALSE))</f>
        <v>1.35</v>
      </c>
      <c r="H28" s="56">
        <f>IF($C28="","",VLOOKUP($D28,編集不可!$A$4:$D$6,4,FALSE))</f>
        <v>15</v>
      </c>
      <c r="I28" s="26">
        <f t="shared" si="1"/>
        <v>966.02</v>
      </c>
      <c r="J28" s="29">
        <f t="shared" si="2"/>
        <v>900</v>
      </c>
      <c r="K28" s="11"/>
      <c r="M28" s="42"/>
      <c r="N28" s="40"/>
      <c r="O28" s="15" t="s">
        <v>69</v>
      </c>
      <c r="P28" s="16"/>
      <c r="Q28" s="17"/>
      <c r="R28" s="15" t="s">
        <v>70</v>
      </c>
      <c r="S28" s="16"/>
      <c r="T28" s="17"/>
      <c r="U28" s="14" t="s">
        <v>74</v>
      </c>
      <c r="V28" s="14" t="s">
        <v>18</v>
      </c>
      <c r="W28" s="14" t="s">
        <v>67</v>
      </c>
      <c r="X28" s="14" t="s">
        <v>71</v>
      </c>
      <c r="Y28" s="14" t="s">
        <v>72</v>
      </c>
      <c r="Z28" s="14" t="s">
        <v>17</v>
      </c>
      <c r="AA28" s="96" t="s">
        <v>73</v>
      </c>
      <c r="AB28" s="96" t="s">
        <v>96</v>
      </c>
      <c r="AC28" s="10" t="s">
        <v>19</v>
      </c>
    </row>
    <row r="29" spans="1:29" x14ac:dyDescent="0.15">
      <c r="A29" s="108">
        <v>28</v>
      </c>
      <c r="B29" s="58" t="s">
        <v>213</v>
      </c>
      <c r="C29" s="55">
        <v>12</v>
      </c>
      <c r="D29" s="58" t="s">
        <v>41</v>
      </c>
      <c r="E29" s="56">
        <f>IF($C29="","",VLOOKUP($D29,編集不可!$A$4:$D$6,2,FALSE))</f>
        <v>59.7</v>
      </c>
      <c r="F29" s="56">
        <f t="shared" si="0"/>
        <v>716.40000000000009</v>
      </c>
      <c r="G29" s="56">
        <f>IF($C29="","",VLOOKUP($D29,編集不可!$A$4:$D$6,3,FALSE))</f>
        <v>1.35</v>
      </c>
      <c r="H29" s="56">
        <f>IF($C29="","",VLOOKUP($D29,編集不可!$A$4:$D$6,4,FALSE))</f>
        <v>15</v>
      </c>
      <c r="I29" s="26">
        <f t="shared" si="1"/>
        <v>982.14</v>
      </c>
      <c r="J29" s="29">
        <f t="shared" si="2"/>
        <v>900</v>
      </c>
      <c r="K29" s="11"/>
      <c r="M29" s="43"/>
      <c r="N29" s="41" t="s">
        <v>11</v>
      </c>
      <c r="O29" s="18">
        <v>13</v>
      </c>
      <c r="P29" s="35" t="s">
        <v>66</v>
      </c>
      <c r="Q29" s="19">
        <v>20</v>
      </c>
      <c r="R29" s="18">
        <v>20</v>
      </c>
      <c r="S29" s="20" t="s">
        <v>66</v>
      </c>
      <c r="T29" s="19">
        <v>30</v>
      </c>
      <c r="U29" s="21">
        <v>450</v>
      </c>
      <c r="V29" s="21">
        <v>4.5</v>
      </c>
      <c r="W29" s="21">
        <v>400</v>
      </c>
      <c r="X29" s="21">
        <v>0.5</v>
      </c>
      <c r="Y29" s="21">
        <v>0.6</v>
      </c>
      <c r="Z29" s="21">
        <v>40</v>
      </c>
      <c r="AA29" s="97"/>
      <c r="AB29" s="98"/>
      <c r="AC29" s="37">
        <v>3</v>
      </c>
    </row>
    <row r="30" spans="1:29" x14ac:dyDescent="0.15">
      <c r="A30" s="108">
        <v>29</v>
      </c>
      <c r="B30" s="58" t="s">
        <v>214</v>
      </c>
      <c r="C30" s="55">
        <v>12.4</v>
      </c>
      <c r="D30" s="58" t="s">
        <v>41</v>
      </c>
      <c r="E30" s="56">
        <f>IF($C30="","",VLOOKUP($D30,編集不可!$A$4:$D$6,2,FALSE))</f>
        <v>59.7</v>
      </c>
      <c r="F30" s="56">
        <f t="shared" si="0"/>
        <v>740.28000000000009</v>
      </c>
      <c r="G30" s="56">
        <f>IF($C30="","",VLOOKUP($D30,編集不可!$A$4:$D$6,3,FALSE))</f>
        <v>1.35</v>
      </c>
      <c r="H30" s="56">
        <f>IF($C30="","",VLOOKUP($D30,編集不可!$A$4:$D$6,4,FALSE))</f>
        <v>15</v>
      </c>
      <c r="I30" s="26">
        <f t="shared" si="1"/>
        <v>1014.38</v>
      </c>
      <c r="J30" s="29">
        <f t="shared" si="2"/>
        <v>1000</v>
      </c>
      <c r="K30" s="11"/>
      <c r="M30" s="43"/>
      <c r="N30" s="41" t="s">
        <v>12</v>
      </c>
      <c r="O30" s="18">
        <v>13</v>
      </c>
      <c r="P30" s="35" t="s">
        <v>66</v>
      </c>
      <c r="Q30" s="19">
        <v>20</v>
      </c>
      <c r="R30" s="18">
        <v>20</v>
      </c>
      <c r="S30" s="20" t="s">
        <v>66</v>
      </c>
      <c r="T30" s="19">
        <v>30</v>
      </c>
      <c r="U30" s="21">
        <v>400</v>
      </c>
      <c r="V30" s="21">
        <v>4.5</v>
      </c>
      <c r="W30" s="21">
        <v>350</v>
      </c>
      <c r="X30" s="21">
        <v>0.5</v>
      </c>
      <c r="Y30" s="21">
        <v>0.5</v>
      </c>
      <c r="Z30" s="21">
        <v>40</v>
      </c>
      <c r="AA30" s="97"/>
      <c r="AB30" s="98"/>
      <c r="AC30" s="37">
        <v>3</v>
      </c>
    </row>
    <row r="31" spans="1:29" x14ac:dyDescent="0.15">
      <c r="A31" s="108">
        <v>30</v>
      </c>
      <c r="B31" s="58" t="s">
        <v>215</v>
      </c>
      <c r="C31" s="55">
        <v>12.4</v>
      </c>
      <c r="D31" s="58" t="s">
        <v>41</v>
      </c>
      <c r="E31" s="56">
        <f>IF($C31="","",VLOOKUP($D31,編集不可!$A$4:$D$6,2,FALSE))</f>
        <v>59.7</v>
      </c>
      <c r="F31" s="56">
        <f t="shared" si="0"/>
        <v>740.28000000000009</v>
      </c>
      <c r="G31" s="56">
        <f>IF($C31="","",VLOOKUP($D31,編集不可!$A$4:$D$6,3,FALSE))</f>
        <v>1.35</v>
      </c>
      <c r="H31" s="56">
        <f>IF($C31="","",VLOOKUP($D31,編集不可!$A$4:$D$6,4,FALSE))</f>
        <v>15</v>
      </c>
      <c r="I31" s="26">
        <f t="shared" si="1"/>
        <v>1014.38</v>
      </c>
      <c r="J31" s="29">
        <f t="shared" si="2"/>
        <v>1000</v>
      </c>
      <c r="K31" s="11"/>
      <c r="AB31" s="38"/>
    </row>
    <row r="32" spans="1:29" x14ac:dyDescent="0.15">
      <c r="A32" s="108">
        <v>31</v>
      </c>
      <c r="B32" s="58" t="s">
        <v>216</v>
      </c>
      <c r="C32" s="55">
        <v>12.4</v>
      </c>
      <c r="D32" s="58" t="s">
        <v>41</v>
      </c>
      <c r="E32" s="56">
        <f>IF($C32="","",VLOOKUP($D32,編集不可!$A$4:$D$6,2,FALSE))</f>
        <v>59.7</v>
      </c>
      <c r="F32" s="56">
        <f t="shared" si="0"/>
        <v>740.28000000000009</v>
      </c>
      <c r="G32" s="56">
        <f>IF($C32="","",VLOOKUP($D32,編集不可!$A$4:$D$6,3,FALSE))</f>
        <v>1.35</v>
      </c>
      <c r="H32" s="56">
        <f>IF($C32="","",VLOOKUP($D32,編集不可!$A$4:$D$6,4,FALSE))</f>
        <v>15</v>
      </c>
      <c r="I32" s="26">
        <f t="shared" si="1"/>
        <v>1014.38</v>
      </c>
      <c r="J32" s="29">
        <f t="shared" si="2"/>
        <v>1000</v>
      </c>
      <c r="K32" s="11"/>
      <c r="AB32" s="38"/>
    </row>
    <row r="33" spans="1:29" x14ac:dyDescent="0.15">
      <c r="A33" s="108">
        <v>32</v>
      </c>
      <c r="B33" s="58" t="s">
        <v>217</v>
      </c>
      <c r="C33" s="55">
        <v>12.8</v>
      </c>
      <c r="D33" s="58" t="s">
        <v>41</v>
      </c>
      <c r="E33" s="56">
        <f>IF($C33="","",VLOOKUP($D33,編集不可!$A$4:$D$6,2,FALSE))</f>
        <v>59.7</v>
      </c>
      <c r="F33" s="56">
        <f t="shared" si="0"/>
        <v>764.16000000000008</v>
      </c>
      <c r="G33" s="56">
        <f>IF($C33="","",VLOOKUP($D33,編集不可!$A$4:$D$6,3,FALSE))</f>
        <v>1.35</v>
      </c>
      <c r="H33" s="56">
        <f>IF($C33="","",VLOOKUP($D33,編集不可!$A$4:$D$6,4,FALSE))</f>
        <v>15</v>
      </c>
      <c r="I33" s="26">
        <f t="shared" si="1"/>
        <v>1046.6199999999999</v>
      </c>
      <c r="J33" s="29">
        <f t="shared" si="2"/>
        <v>1000</v>
      </c>
      <c r="K33" s="11"/>
      <c r="M33" s="56" t="s">
        <v>84</v>
      </c>
      <c r="N33" s="92" t="s">
        <v>83</v>
      </c>
      <c r="O33" s="128" t="s">
        <v>15</v>
      </c>
      <c r="P33" s="128"/>
      <c r="Q33" s="128"/>
      <c r="R33" s="129" t="s">
        <v>16</v>
      </c>
      <c r="S33" s="129"/>
      <c r="T33" s="129"/>
      <c r="U33" s="14" t="s">
        <v>74</v>
      </c>
      <c r="V33" s="14" t="s">
        <v>18</v>
      </c>
      <c r="W33" s="14" t="s">
        <v>67</v>
      </c>
      <c r="X33" s="14" t="s">
        <v>71</v>
      </c>
      <c r="Y33" s="14" t="s">
        <v>72</v>
      </c>
      <c r="Z33" s="14" t="s">
        <v>17</v>
      </c>
      <c r="AA33" s="93" t="s">
        <v>73</v>
      </c>
      <c r="AB33" s="93" t="s">
        <v>96</v>
      </c>
      <c r="AC33" s="10" t="s">
        <v>19</v>
      </c>
    </row>
    <row r="34" spans="1:29" ht="14.25" thickBot="1" x14ac:dyDescent="0.2">
      <c r="A34" s="108">
        <v>33</v>
      </c>
      <c r="B34" s="58" t="s">
        <v>218</v>
      </c>
      <c r="C34" s="55">
        <v>13.4</v>
      </c>
      <c r="D34" s="58" t="s">
        <v>40</v>
      </c>
      <c r="E34" s="56">
        <f>IF($C34="","",VLOOKUP($D34,編集不可!$A$4:$D$6,2,FALSE))</f>
        <v>61</v>
      </c>
      <c r="F34" s="56">
        <f t="shared" si="0"/>
        <v>817.4</v>
      </c>
      <c r="G34" s="56">
        <f>IF($C34="","",VLOOKUP($D34,編集不可!$A$4:$D$6,3,FALSE))</f>
        <v>1.35</v>
      </c>
      <c r="H34" s="56">
        <f>IF($C34="","",VLOOKUP($D34,編集不可!$A$4:$D$6,4,FALSE))</f>
        <v>20</v>
      </c>
      <c r="I34" s="26">
        <f t="shared" si="1"/>
        <v>1123.49</v>
      </c>
      <c r="J34" s="29">
        <f t="shared" si="2"/>
        <v>1100</v>
      </c>
      <c r="K34" s="11"/>
      <c r="L34" s="62" t="s">
        <v>78</v>
      </c>
      <c r="M34" s="103">
        <v>1</v>
      </c>
      <c r="N34" s="63">
        <f>$M$9</f>
        <v>950</v>
      </c>
      <c r="O34" s="51">
        <f>ROUND($N$34*O30%/4,2)</f>
        <v>30.88</v>
      </c>
      <c r="P34" s="49" t="s">
        <v>66</v>
      </c>
      <c r="Q34" s="50">
        <f>ROUND($N$34*Q30%/4,2)</f>
        <v>47.5</v>
      </c>
      <c r="R34" s="51">
        <f>ROUND($N$34*R30%/9,2)</f>
        <v>21.11</v>
      </c>
      <c r="S34" s="49" t="s">
        <v>66</v>
      </c>
      <c r="T34" s="50">
        <f>ROUND($N$34*T30%/9,2)</f>
        <v>31.67</v>
      </c>
      <c r="U34" s="54">
        <f>$M$18</f>
        <v>424</v>
      </c>
      <c r="V34" s="52">
        <f>$V$30</f>
        <v>4.5</v>
      </c>
      <c r="W34" s="52">
        <f>$M$16</f>
        <v>374</v>
      </c>
      <c r="X34" s="52">
        <f>$X$30</f>
        <v>0.5</v>
      </c>
      <c r="Y34" s="53">
        <f>$M$17</f>
        <v>0.55000000000000004</v>
      </c>
      <c r="Z34" s="52">
        <f>$Z$30</f>
        <v>40</v>
      </c>
      <c r="AA34" s="94">
        <f>$AA$30</f>
        <v>0</v>
      </c>
      <c r="AB34" s="95">
        <f>$AB$30</f>
        <v>0</v>
      </c>
      <c r="AC34" s="64">
        <f>$AC$30</f>
        <v>3</v>
      </c>
    </row>
    <row r="35" spans="1:29" ht="14.25" thickTop="1" x14ac:dyDescent="0.15">
      <c r="A35" s="108">
        <v>34</v>
      </c>
      <c r="B35" s="58" t="s">
        <v>219</v>
      </c>
      <c r="C35" s="55">
        <v>13.8</v>
      </c>
      <c r="D35" s="58" t="s">
        <v>40</v>
      </c>
      <c r="E35" s="56">
        <f>IF($C35="","",VLOOKUP($D35,編集不可!$A$4:$D$6,2,FALSE))</f>
        <v>61</v>
      </c>
      <c r="F35" s="56">
        <f t="shared" si="0"/>
        <v>841.80000000000007</v>
      </c>
      <c r="G35" s="56">
        <f>IF($C35="","",VLOOKUP($D35,編集不可!$A$4:$D$6,3,FALSE))</f>
        <v>1.35</v>
      </c>
      <c r="H35" s="56">
        <f>IF($C35="","",VLOOKUP($D35,編集不可!$A$4:$D$6,4,FALSE))</f>
        <v>20</v>
      </c>
      <c r="I35" s="26">
        <f t="shared" si="1"/>
        <v>1156.43</v>
      </c>
      <c r="J35" s="29">
        <f t="shared" si="2"/>
        <v>1100</v>
      </c>
      <c r="K35" s="11"/>
      <c r="L35" s="130" t="s">
        <v>80</v>
      </c>
      <c r="M35" s="132">
        <v>0.5</v>
      </c>
      <c r="N35" s="134">
        <f>$N$34*$M$35</f>
        <v>475</v>
      </c>
      <c r="O35" s="116">
        <f>ROUND($O$34*$M$35,1)</f>
        <v>15.4</v>
      </c>
      <c r="P35" s="118" t="s">
        <v>66</v>
      </c>
      <c r="Q35" s="120">
        <f>ROUND($Q$34*$M$35,1)</f>
        <v>23.8</v>
      </c>
      <c r="R35" s="116">
        <f>ROUND($R$34*$M$35,1)</f>
        <v>10.6</v>
      </c>
      <c r="S35" s="118" t="s">
        <v>66</v>
      </c>
      <c r="T35" s="120">
        <f>ROUND($T$34*$M$35,1)</f>
        <v>15.8</v>
      </c>
      <c r="U35" s="122">
        <f>IF($U$34="","",ROUND($U$34*$M$35,0))</f>
        <v>212</v>
      </c>
      <c r="V35" s="110">
        <f>IF($V$34="","",ROUND($V$34*$M$35,1))</f>
        <v>2.2999999999999998</v>
      </c>
      <c r="W35" s="110">
        <f>IF($W$34="","",ROUND($W$34*$M$35,2))</f>
        <v>187</v>
      </c>
      <c r="X35" s="110">
        <f>ROUND($X$34*$M$35,2)</f>
        <v>0.25</v>
      </c>
      <c r="Y35" s="110">
        <f>IF($Y$34="","",ROUND($Y$34*$M$35,2))</f>
        <v>0.28000000000000003</v>
      </c>
      <c r="Z35" s="110">
        <f>ROUND($Z$34*$M$35,0)</f>
        <v>20</v>
      </c>
      <c r="AA35" s="110">
        <f>ROUND($AA$34*$M$35,0)</f>
        <v>0</v>
      </c>
      <c r="AB35" s="112">
        <f>ROUND($AB$34*$M$35,1)</f>
        <v>0</v>
      </c>
      <c r="AC35" s="114">
        <f>ROUND($AC$34*$M$35,1)</f>
        <v>1.5</v>
      </c>
    </row>
    <row r="36" spans="1:29" ht="14.25" thickBot="1" x14ac:dyDescent="0.2">
      <c r="A36" s="108">
        <v>35</v>
      </c>
      <c r="B36" s="58" t="s">
        <v>220</v>
      </c>
      <c r="C36" s="55">
        <v>13.8</v>
      </c>
      <c r="D36" s="58" t="s">
        <v>41</v>
      </c>
      <c r="E36" s="56">
        <f>IF($C36="","",VLOOKUP($D36,編集不可!$A$4:$D$6,2,FALSE))</f>
        <v>59.7</v>
      </c>
      <c r="F36" s="56">
        <f t="shared" si="0"/>
        <v>823.86000000000013</v>
      </c>
      <c r="G36" s="56">
        <f>IF($C36="","",VLOOKUP($D36,編集不可!$A$4:$D$6,3,FALSE))</f>
        <v>1.35</v>
      </c>
      <c r="H36" s="56">
        <f>IF($C36="","",VLOOKUP($D36,編集不可!$A$4:$D$6,4,FALSE))</f>
        <v>15</v>
      </c>
      <c r="I36" s="26">
        <f t="shared" si="1"/>
        <v>1127.21</v>
      </c>
      <c r="J36" s="29">
        <f t="shared" si="2"/>
        <v>1100</v>
      </c>
      <c r="K36" s="11"/>
      <c r="L36" s="131"/>
      <c r="M36" s="133"/>
      <c r="N36" s="135"/>
      <c r="O36" s="117"/>
      <c r="P36" s="119"/>
      <c r="Q36" s="121"/>
      <c r="R36" s="117"/>
      <c r="S36" s="119"/>
      <c r="T36" s="121"/>
      <c r="U36" s="123"/>
      <c r="V36" s="111"/>
      <c r="W36" s="111"/>
      <c r="X36" s="111"/>
      <c r="Y36" s="111"/>
      <c r="Z36" s="111"/>
      <c r="AA36" s="111"/>
      <c r="AB36" s="113"/>
      <c r="AC36" s="115"/>
    </row>
    <row r="37" spans="1:29" ht="14.25" thickTop="1" x14ac:dyDescent="0.15">
      <c r="A37" s="108">
        <v>36</v>
      </c>
      <c r="B37" s="58" t="s">
        <v>221</v>
      </c>
      <c r="C37" s="55">
        <v>14.2</v>
      </c>
      <c r="D37" s="58" t="s">
        <v>40</v>
      </c>
      <c r="E37" s="56">
        <f>IF($C37="","",VLOOKUP($D37,編集不可!$A$4:$D$6,2,FALSE))</f>
        <v>61</v>
      </c>
      <c r="F37" s="56">
        <f t="shared" si="0"/>
        <v>866.19999999999993</v>
      </c>
      <c r="G37" s="56">
        <f>IF($C37="","",VLOOKUP($D37,編集不可!$A$4:$D$6,3,FALSE))</f>
        <v>1.35</v>
      </c>
      <c r="H37" s="56">
        <f>IF($C37="","",VLOOKUP($D37,編集不可!$A$4:$D$6,4,FALSE))</f>
        <v>20</v>
      </c>
      <c r="I37" s="26">
        <f t="shared" si="1"/>
        <v>1189.3699999999999</v>
      </c>
      <c r="J37" s="29">
        <f t="shared" si="2"/>
        <v>1100</v>
      </c>
      <c r="K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9" x14ac:dyDescent="0.15">
      <c r="A38" s="108">
        <v>37</v>
      </c>
      <c r="B38" s="58"/>
      <c r="C38" s="55"/>
      <c r="D38" s="58"/>
      <c r="E38" s="56" t="str">
        <f>IF($C38="","",VLOOKUP($D38,編集不可!$A$4:$D$6,2,FALSE))</f>
        <v/>
      </c>
      <c r="F38" s="56" t="str">
        <f t="shared" si="0"/>
        <v/>
      </c>
      <c r="G38" s="56" t="str">
        <f>IF($C38="","",VLOOKUP($D38,編集不可!$A$4:$D$6,3,FALSE))</f>
        <v/>
      </c>
      <c r="H38" s="56" t="str">
        <f>IF($C38="","",VLOOKUP($D38,編集不可!$A$4:$D$6,4,FALSE))</f>
        <v/>
      </c>
      <c r="I38" s="26" t="str">
        <f t="shared" si="1"/>
        <v/>
      </c>
      <c r="J38" s="29" t="str">
        <f t="shared" si="2"/>
        <v/>
      </c>
      <c r="K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9" x14ac:dyDescent="0.15">
      <c r="A39" s="108">
        <v>38</v>
      </c>
      <c r="B39" s="58"/>
      <c r="C39" s="55"/>
      <c r="D39" s="58"/>
      <c r="E39" s="56" t="str">
        <f>IF($C39="","",VLOOKUP($D39,編集不可!$A$4:$D$6,2,FALSE))</f>
        <v/>
      </c>
      <c r="F39" s="56" t="str">
        <f t="shared" si="0"/>
        <v/>
      </c>
      <c r="G39" s="56" t="str">
        <f>IF($C39="","",VLOOKUP($D39,編集不可!$A$4:$D$6,3,FALSE))</f>
        <v/>
      </c>
      <c r="H39" s="56" t="str">
        <f>IF($C39="","",VLOOKUP($D39,編集不可!$A$4:$D$6,4,FALSE))</f>
        <v/>
      </c>
      <c r="I39" s="26" t="str">
        <f t="shared" si="1"/>
        <v/>
      </c>
      <c r="J39" s="29" t="str">
        <f t="shared" si="2"/>
        <v/>
      </c>
      <c r="K39" s="11"/>
      <c r="L39" s="12"/>
      <c r="M39" s="12"/>
      <c r="N39" s="13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9" x14ac:dyDescent="0.15">
      <c r="A40" s="108">
        <v>39</v>
      </c>
      <c r="B40" s="58"/>
      <c r="C40" s="55"/>
      <c r="D40" s="58"/>
      <c r="E40" s="56" t="str">
        <f>IF($C40="","",VLOOKUP($D40,編集不可!$A$4:$D$6,2,FALSE))</f>
        <v/>
      </c>
      <c r="F40" s="56" t="str">
        <f t="shared" si="0"/>
        <v/>
      </c>
      <c r="G40" s="56" t="str">
        <f>IF($C40="","",VLOOKUP($D40,編集不可!$A$4:$D$6,3,FALSE))</f>
        <v/>
      </c>
      <c r="H40" s="56" t="str">
        <f>IF($C40="","",VLOOKUP($D40,編集不可!$A$4:$D$6,4,FALSE))</f>
        <v/>
      </c>
      <c r="I40" s="26" t="str">
        <f t="shared" si="1"/>
        <v/>
      </c>
      <c r="J40" s="29" t="str">
        <f t="shared" si="2"/>
        <v/>
      </c>
      <c r="K40" s="11"/>
      <c r="L40" s="12"/>
      <c r="M40" s="12"/>
      <c r="N40" s="13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9" x14ac:dyDescent="0.15">
      <c r="A41" s="108">
        <v>40</v>
      </c>
      <c r="B41" s="58"/>
      <c r="C41" s="55"/>
      <c r="D41" s="58"/>
      <c r="E41" s="56" t="str">
        <f>IF($C41="","",VLOOKUP($D41,編集不可!$A$4:$D$6,2,FALSE))</f>
        <v/>
      </c>
      <c r="F41" s="56" t="str">
        <f t="shared" si="0"/>
        <v/>
      </c>
      <c r="G41" s="56" t="str">
        <f>IF($C41="","",VLOOKUP($D41,編集不可!$A$4:$D$6,3,FALSE))</f>
        <v/>
      </c>
      <c r="H41" s="56" t="str">
        <f>IF($C41="","",VLOOKUP($D41,編集不可!$A$4:$D$6,4,FALSE))</f>
        <v/>
      </c>
      <c r="I41" s="26" t="str">
        <f t="shared" si="1"/>
        <v/>
      </c>
      <c r="J41" s="29" t="str">
        <f t="shared" si="2"/>
        <v/>
      </c>
      <c r="K41" s="11"/>
      <c r="L41" s="12"/>
      <c r="M41" s="12"/>
      <c r="N41" s="13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9" x14ac:dyDescent="0.15">
      <c r="A42" s="108">
        <v>41</v>
      </c>
      <c r="B42" s="58"/>
      <c r="C42" s="55"/>
      <c r="D42" s="58"/>
      <c r="E42" s="56" t="str">
        <f>IF($C42="","",VLOOKUP($D42,編集不可!$A$4:$D$6,2,FALSE))</f>
        <v/>
      </c>
      <c r="F42" s="56" t="str">
        <f t="shared" si="0"/>
        <v/>
      </c>
      <c r="G42" s="56" t="str">
        <f>IF($C42="","",VLOOKUP($D42,編集不可!$A$4:$D$6,3,FALSE))</f>
        <v/>
      </c>
      <c r="H42" s="56" t="str">
        <f>IF($C42="","",VLOOKUP($D42,編集不可!$A$4:$D$6,4,FALSE))</f>
        <v/>
      </c>
      <c r="I42" s="26" t="str">
        <f t="shared" si="1"/>
        <v/>
      </c>
      <c r="J42" s="29" t="str">
        <f t="shared" si="2"/>
        <v/>
      </c>
      <c r="K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9" x14ac:dyDescent="0.15">
      <c r="A43" s="108">
        <v>42</v>
      </c>
      <c r="B43" s="58"/>
      <c r="C43" s="55"/>
      <c r="D43" s="58"/>
      <c r="E43" s="56" t="str">
        <f>IF($C43="","",VLOOKUP($D43,編集不可!$A$4:$D$6,2,FALSE))</f>
        <v/>
      </c>
      <c r="F43" s="56" t="str">
        <f t="shared" si="0"/>
        <v/>
      </c>
      <c r="G43" s="56" t="str">
        <f>IF($C43="","",VLOOKUP($D43,編集不可!$A$4:$D$6,3,FALSE))</f>
        <v/>
      </c>
      <c r="H43" s="56" t="str">
        <f>IF($C43="","",VLOOKUP($D43,編集不可!$A$4:$D$6,4,FALSE))</f>
        <v/>
      </c>
      <c r="I43" s="26" t="str">
        <f t="shared" si="1"/>
        <v/>
      </c>
      <c r="J43" s="29" t="str">
        <f t="shared" si="2"/>
        <v/>
      </c>
      <c r="K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9" x14ac:dyDescent="0.15">
      <c r="A44" s="108">
        <v>43</v>
      </c>
      <c r="B44" s="58"/>
      <c r="C44" s="55"/>
      <c r="D44" s="58"/>
      <c r="E44" s="56" t="str">
        <f>IF($C44="","",VLOOKUP($D44,編集不可!$A$4:$D$6,2,FALSE))</f>
        <v/>
      </c>
      <c r="F44" s="56" t="str">
        <f t="shared" si="0"/>
        <v/>
      </c>
      <c r="G44" s="56" t="str">
        <f>IF($C44="","",VLOOKUP($D44,編集不可!$A$4:$D$6,3,FALSE))</f>
        <v/>
      </c>
      <c r="H44" s="56" t="str">
        <f>IF($C44="","",VLOOKUP($D44,編集不可!$A$4:$D$6,4,FALSE))</f>
        <v/>
      </c>
      <c r="I44" s="26" t="str">
        <f t="shared" si="1"/>
        <v/>
      </c>
      <c r="J44" s="29" t="str">
        <f t="shared" si="2"/>
        <v/>
      </c>
      <c r="K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9" x14ac:dyDescent="0.15">
      <c r="A45" s="108">
        <v>44</v>
      </c>
      <c r="B45" s="58"/>
      <c r="C45" s="55"/>
      <c r="D45" s="58"/>
      <c r="E45" s="56" t="str">
        <f>IF($C45="","",VLOOKUP($D45,編集不可!$A$4:$D$6,2,FALSE))</f>
        <v/>
      </c>
      <c r="F45" s="56" t="str">
        <f t="shared" si="0"/>
        <v/>
      </c>
      <c r="G45" s="56" t="str">
        <f>IF($C45="","",VLOOKUP($D45,編集不可!$A$4:$D$6,3,FALSE))</f>
        <v/>
      </c>
      <c r="H45" s="56" t="str">
        <f>IF($C45="","",VLOOKUP($D45,編集不可!$A$4:$D$6,4,FALSE))</f>
        <v/>
      </c>
      <c r="I45" s="26" t="str">
        <f t="shared" si="1"/>
        <v/>
      </c>
      <c r="J45" s="29" t="str">
        <f t="shared" si="2"/>
        <v/>
      </c>
      <c r="K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9" x14ac:dyDescent="0.15">
      <c r="A46" s="108">
        <v>45</v>
      </c>
      <c r="B46" s="58"/>
      <c r="C46" s="55"/>
      <c r="D46" s="58"/>
      <c r="E46" s="56" t="str">
        <f>IF($C46="","",VLOOKUP($D46,編集不可!$A$4:$D$6,2,FALSE))</f>
        <v/>
      </c>
      <c r="F46" s="56" t="str">
        <f t="shared" si="0"/>
        <v/>
      </c>
      <c r="G46" s="56" t="str">
        <f>IF($C46="","",VLOOKUP($D46,編集不可!$A$4:$D$6,3,FALSE))</f>
        <v/>
      </c>
      <c r="H46" s="56" t="str">
        <f>IF($C46="","",VLOOKUP($D46,編集不可!$A$4:$D$6,4,FALSE))</f>
        <v/>
      </c>
      <c r="I46" s="26" t="str">
        <f t="shared" si="1"/>
        <v/>
      </c>
      <c r="J46" s="29" t="str">
        <f t="shared" si="2"/>
        <v/>
      </c>
      <c r="K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9" x14ac:dyDescent="0.15">
      <c r="A47" s="108">
        <v>46</v>
      </c>
      <c r="B47" s="58"/>
      <c r="C47" s="55"/>
      <c r="D47" s="58"/>
      <c r="E47" s="56" t="str">
        <f>IF($C47="","",VLOOKUP($D47,編集不可!$A$4:$D$6,2,FALSE))</f>
        <v/>
      </c>
      <c r="F47" s="56" t="str">
        <f t="shared" si="0"/>
        <v/>
      </c>
      <c r="G47" s="56" t="str">
        <f>IF($C47="","",VLOOKUP($D47,編集不可!$A$4:$D$6,3,FALSE))</f>
        <v/>
      </c>
      <c r="H47" s="56" t="str">
        <f>IF($C47="","",VLOOKUP($D47,編集不可!$A$4:$D$6,4,FALSE))</f>
        <v/>
      </c>
      <c r="I47" s="26" t="str">
        <f t="shared" si="1"/>
        <v/>
      </c>
      <c r="J47" s="29" t="str">
        <f t="shared" si="2"/>
        <v/>
      </c>
      <c r="K47" s="11"/>
      <c r="L47" s="12"/>
      <c r="M47" s="12"/>
      <c r="N47" s="13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9" x14ac:dyDescent="0.15">
      <c r="A48" s="108">
        <v>47</v>
      </c>
      <c r="B48" s="58"/>
      <c r="C48" s="55"/>
      <c r="D48" s="58"/>
      <c r="E48" s="56" t="str">
        <f>IF($C48="","",VLOOKUP($D48,編集不可!$A$4:$D$6,2,FALSE))</f>
        <v/>
      </c>
      <c r="F48" s="56" t="str">
        <f t="shared" si="0"/>
        <v/>
      </c>
      <c r="G48" s="56" t="str">
        <f>IF($C48="","",VLOOKUP($D48,編集不可!$A$4:$D$6,3,FALSE))</f>
        <v/>
      </c>
      <c r="H48" s="56" t="str">
        <f>IF($C48="","",VLOOKUP($D48,編集不可!$A$4:$D$6,4,FALSE))</f>
        <v/>
      </c>
      <c r="I48" s="26" t="str">
        <f t="shared" si="1"/>
        <v/>
      </c>
      <c r="J48" s="29" t="str">
        <f t="shared" si="2"/>
        <v/>
      </c>
      <c r="K48" s="11"/>
      <c r="L48" s="12"/>
      <c r="M48" s="12"/>
      <c r="N48" s="13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x14ac:dyDescent="0.15">
      <c r="A49" s="108">
        <v>48</v>
      </c>
      <c r="B49" s="58"/>
      <c r="C49" s="55"/>
      <c r="D49" s="58"/>
      <c r="E49" s="56" t="str">
        <f>IF($C49="","",VLOOKUP($D49,編集不可!$A$4:$D$6,2,FALSE))</f>
        <v/>
      </c>
      <c r="F49" s="56" t="str">
        <f t="shared" si="0"/>
        <v/>
      </c>
      <c r="G49" s="56" t="str">
        <f>IF($C49="","",VLOOKUP($D49,編集不可!$A$4:$D$6,3,FALSE))</f>
        <v/>
      </c>
      <c r="H49" s="56" t="str">
        <f>IF($C49="","",VLOOKUP($D49,編集不可!$A$4:$D$6,4,FALSE))</f>
        <v/>
      </c>
      <c r="I49" s="26" t="str">
        <f t="shared" si="1"/>
        <v/>
      </c>
      <c r="J49" s="29" t="str">
        <f t="shared" si="2"/>
        <v/>
      </c>
      <c r="K49" s="11"/>
      <c r="L49" s="12"/>
      <c r="M49" s="12"/>
      <c r="N49" s="13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x14ac:dyDescent="0.15">
      <c r="A50" s="108">
        <v>49</v>
      </c>
      <c r="B50" s="58"/>
      <c r="C50" s="55"/>
      <c r="D50" s="58"/>
      <c r="E50" s="56" t="str">
        <f>IF($C50="","",VLOOKUP($D50,編集不可!$A$4:$D$6,2,FALSE))</f>
        <v/>
      </c>
      <c r="F50" s="56" t="str">
        <f t="shared" si="0"/>
        <v/>
      </c>
      <c r="G50" s="56" t="str">
        <f>IF($C50="","",VLOOKUP($D50,編集不可!$A$4:$D$6,3,FALSE))</f>
        <v/>
      </c>
      <c r="H50" s="56" t="str">
        <f>IF($C50="","",VLOOKUP($D50,編集不可!$A$4:$D$6,4,FALSE))</f>
        <v/>
      </c>
      <c r="I50" s="26" t="str">
        <f t="shared" si="1"/>
        <v/>
      </c>
      <c r="J50" s="29" t="str">
        <f t="shared" si="2"/>
        <v/>
      </c>
      <c r="K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x14ac:dyDescent="0.15">
      <c r="A51" s="108">
        <v>50</v>
      </c>
      <c r="B51" s="58"/>
      <c r="C51" s="55"/>
      <c r="D51" s="58"/>
      <c r="E51" s="56" t="str">
        <f>IF($C51="","",VLOOKUP($D51,編集不可!$A$4:$D$6,2,FALSE))</f>
        <v/>
      </c>
      <c r="F51" s="56" t="str">
        <f t="shared" si="0"/>
        <v/>
      </c>
      <c r="G51" s="56" t="str">
        <f>IF($C51="","",VLOOKUP($D51,編集不可!$A$4:$D$6,3,FALSE))</f>
        <v/>
      </c>
      <c r="H51" s="56" t="str">
        <f>IF($C51="","",VLOOKUP($D51,編集不可!$A$4:$D$6,4,FALSE))</f>
        <v/>
      </c>
      <c r="I51" s="26" t="str">
        <f t="shared" si="1"/>
        <v/>
      </c>
      <c r="J51" s="29" t="str">
        <f t="shared" si="2"/>
        <v/>
      </c>
      <c r="K51" s="11"/>
      <c r="L51" s="12"/>
      <c r="M51" s="12"/>
      <c r="N51" s="13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x14ac:dyDescent="0.15">
      <c r="A52" s="108">
        <v>51</v>
      </c>
      <c r="B52" s="58"/>
      <c r="C52" s="55"/>
      <c r="D52" s="58"/>
      <c r="E52" s="56" t="str">
        <f>IF($C52="","",VLOOKUP($D52,編集不可!$A$4:$D$6,2,FALSE))</f>
        <v/>
      </c>
      <c r="F52" s="56" t="str">
        <f t="shared" si="0"/>
        <v/>
      </c>
      <c r="G52" s="56" t="str">
        <f>IF($C52="","",VLOOKUP($D52,編集不可!$A$4:$D$6,3,FALSE))</f>
        <v/>
      </c>
      <c r="H52" s="56" t="str">
        <f>IF($C52="","",VLOOKUP($D52,編集不可!$A$4:$D$6,4,FALSE))</f>
        <v/>
      </c>
      <c r="I52" s="26" t="str">
        <f t="shared" si="1"/>
        <v/>
      </c>
      <c r="J52" s="29" t="str">
        <f t="shared" si="2"/>
        <v/>
      </c>
      <c r="K52" s="11"/>
      <c r="L52" s="12"/>
      <c r="M52" s="12"/>
      <c r="N52" s="13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x14ac:dyDescent="0.15">
      <c r="A53" s="108">
        <v>52</v>
      </c>
      <c r="B53" s="58"/>
      <c r="C53" s="55"/>
      <c r="D53" s="58"/>
      <c r="E53" s="56" t="str">
        <f>IF($C53="","",VLOOKUP($D53,編集不可!$A$4:$D$6,2,FALSE))</f>
        <v/>
      </c>
      <c r="F53" s="56" t="str">
        <f t="shared" si="0"/>
        <v/>
      </c>
      <c r="G53" s="56" t="str">
        <f>IF($C53="","",VLOOKUP($D53,編集不可!$A$4:$D$6,3,FALSE))</f>
        <v/>
      </c>
      <c r="H53" s="56" t="str">
        <f>IF($C53="","",VLOOKUP($D53,編集不可!$A$4:$D$6,4,FALSE))</f>
        <v/>
      </c>
      <c r="I53" s="26" t="str">
        <f t="shared" si="1"/>
        <v/>
      </c>
      <c r="J53" s="29" t="str">
        <f t="shared" si="2"/>
        <v/>
      </c>
      <c r="K53" s="11"/>
      <c r="L53" s="12"/>
      <c r="M53" s="12"/>
      <c r="N53" s="13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x14ac:dyDescent="0.15">
      <c r="A54" s="108">
        <v>53</v>
      </c>
      <c r="B54" s="58"/>
      <c r="C54" s="55"/>
      <c r="D54" s="58"/>
      <c r="E54" s="56" t="str">
        <f>IF($C54="","",VLOOKUP($D54,編集不可!$A$4:$D$6,2,FALSE))</f>
        <v/>
      </c>
      <c r="F54" s="56" t="str">
        <f t="shared" si="0"/>
        <v/>
      </c>
      <c r="G54" s="56" t="str">
        <f>IF($C54="","",VLOOKUP($D54,編集不可!$A$4:$D$6,3,FALSE))</f>
        <v/>
      </c>
      <c r="H54" s="56" t="str">
        <f>IF($C54="","",VLOOKUP($D54,編集不可!$A$4:$D$6,4,FALSE))</f>
        <v/>
      </c>
      <c r="I54" s="26" t="str">
        <f t="shared" si="1"/>
        <v/>
      </c>
      <c r="J54" s="29" t="str">
        <f t="shared" si="2"/>
        <v/>
      </c>
      <c r="K54" s="11"/>
      <c r="L54" s="12"/>
      <c r="M54" s="12"/>
      <c r="N54" s="13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x14ac:dyDescent="0.15">
      <c r="A55" s="108">
        <v>54</v>
      </c>
      <c r="B55" s="58"/>
      <c r="C55" s="55"/>
      <c r="D55" s="58"/>
      <c r="E55" s="56" t="str">
        <f>IF($C55="","",VLOOKUP($D55,編集不可!$A$4:$D$6,2,FALSE))</f>
        <v/>
      </c>
      <c r="F55" s="56" t="str">
        <f t="shared" si="0"/>
        <v/>
      </c>
      <c r="G55" s="56" t="str">
        <f>IF($C55="","",VLOOKUP($D55,編集不可!$A$4:$D$6,3,FALSE))</f>
        <v/>
      </c>
      <c r="H55" s="56" t="str">
        <f>IF($C55="","",VLOOKUP($D55,編集不可!$A$4:$D$6,4,FALSE))</f>
        <v/>
      </c>
      <c r="I55" s="26" t="str">
        <f t="shared" si="1"/>
        <v/>
      </c>
      <c r="J55" s="29" t="str">
        <f t="shared" si="2"/>
        <v/>
      </c>
      <c r="K55" s="11"/>
      <c r="L55" s="12"/>
      <c r="M55" s="12"/>
      <c r="N55" s="13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x14ac:dyDescent="0.15">
      <c r="A56" s="108">
        <v>55</v>
      </c>
      <c r="B56" s="58"/>
      <c r="C56" s="55"/>
      <c r="D56" s="58"/>
      <c r="E56" s="56" t="str">
        <f>IF($C56="","",VLOOKUP($D56,編集不可!$A$4:$D$6,2,FALSE))</f>
        <v/>
      </c>
      <c r="F56" s="56" t="str">
        <f t="shared" si="0"/>
        <v/>
      </c>
      <c r="G56" s="56" t="str">
        <f>IF($C56="","",VLOOKUP($D56,編集不可!$A$4:$D$6,3,FALSE))</f>
        <v/>
      </c>
      <c r="H56" s="56" t="str">
        <f>IF($C56="","",VLOOKUP($D56,編集不可!$A$4:$D$6,4,FALSE))</f>
        <v/>
      </c>
      <c r="I56" s="26" t="str">
        <f t="shared" si="1"/>
        <v/>
      </c>
      <c r="J56" s="29" t="str">
        <f t="shared" si="2"/>
        <v/>
      </c>
      <c r="K56" s="11"/>
      <c r="L56" s="12"/>
      <c r="M56" s="12"/>
      <c r="N56" s="13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x14ac:dyDescent="0.15">
      <c r="A57" s="108">
        <v>56</v>
      </c>
      <c r="B57" s="58"/>
      <c r="C57" s="55"/>
      <c r="D57" s="58"/>
      <c r="E57" s="56" t="str">
        <f>IF($C57="","",VLOOKUP($D57,編集不可!$A$4:$D$6,2,FALSE))</f>
        <v/>
      </c>
      <c r="F57" s="56" t="str">
        <f t="shared" si="0"/>
        <v/>
      </c>
      <c r="G57" s="56" t="str">
        <f>IF($C57="","",VLOOKUP($D57,編集不可!$A$4:$D$6,3,FALSE))</f>
        <v/>
      </c>
      <c r="H57" s="56" t="str">
        <f>IF($C57="","",VLOOKUP($D57,編集不可!$A$4:$D$6,4,FALSE))</f>
        <v/>
      </c>
      <c r="I57" s="26" t="str">
        <f t="shared" si="1"/>
        <v/>
      </c>
      <c r="J57" s="29" t="str">
        <f t="shared" si="2"/>
        <v/>
      </c>
      <c r="K57" s="11"/>
      <c r="L57" s="25"/>
      <c r="M57" s="25"/>
      <c r="N57" s="13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x14ac:dyDescent="0.15">
      <c r="A58" s="108">
        <v>57</v>
      </c>
      <c r="B58" s="58"/>
      <c r="C58" s="55"/>
      <c r="D58" s="58"/>
      <c r="E58" s="56" t="str">
        <f>IF($C58="","",VLOOKUP($D58,編集不可!$A$4:$D$6,2,FALSE))</f>
        <v/>
      </c>
      <c r="F58" s="56" t="str">
        <f t="shared" si="0"/>
        <v/>
      </c>
      <c r="G58" s="56" t="str">
        <f>IF($C58="","",VLOOKUP($D58,編集不可!$A$4:$D$6,3,FALSE))</f>
        <v/>
      </c>
      <c r="H58" s="56" t="str">
        <f>IF($C58="","",VLOOKUP($D58,編集不可!$A$4:$D$6,4,FALSE))</f>
        <v/>
      </c>
      <c r="I58" s="26" t="str">
        <f t="shared" si="1"/>
        <v/>
      </c>
      <c r="J58" s="29" t="str">
        <f t="shared" si="2"/>
        <v/>
      </c>
      <c r="K58" s="11"/>
      <c r="L58" s="12"/>
      <c r="M58" s="12"/>
      <c r="N58" s="13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x14ac:dyDescent="0.15">
      <c r="A59" s="108">
        <v>58</v>
      </c>
      <c r="B59" s="58"/>
      <c r="C59" s="55"/>
      <c r="D59" s="58"/>
      <c r="E59" s="56" t="str">
        <f>IF($C59="","",VLOOKUP($D59,編集不可!$A$4:$D$6,2,FALSE))</f>
        <v/>
      </c>
      <c r="F59" s="56" t="str">
        <f t="shared" si="0"/>
        <v/>
      </c>
      <c r="G59" s="56" t="str">
        <f>IF($C59="","",VLOOKUP($D59,編集不可!$A$4:$D$6,3,FALSE))</f>
        <v/>
      </c>
      <c r="H59" s="56" t="str">
        <f>IF($C59="","",VLOOKUP($D59,編集不可!$A$4:$D$6,4,FALSE))</f>
        <v/>
      </c>
      <c r="I59" s="26" t="str">
        <f t="shared" si="1"/>
        <v/>
      </c>
      <c r="J59" s="29" t="str">
        <f t="shared" si="2"/>
        <v/>
      </c>
      <c r="K59" s="11"/>
      <c r="L59" s="12"/>
      <c r="M59" s="12"/>
      <c r="N59" s="13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x14ac:dyDescent="0.15">
      <c r="A60" s="108">
        <v>59</v>
      </c>
      <c r="B60" s="58"/>
      <c r="C60" s="55"/>
      <c r="D60" s="58"/>
      <c r="E60" s="56" t="str">
        <f>IF($C60="","",VLOOKUP($D60,編集不可!$A$4:$D$6,2,FALSE))</f>
        <v/>
      </c>
      <c r="F60" s="56" t="str">
        <f t="shared" si="0"/>
        <v/>
      </c>
      <c r="G60" s="56" t="str">
        <f>IF($C60="","",VLOOKUP($D60,編集不可!$A$4:$D$6,3,FALSE))</f>
        <v/>
      </c>
      <c r="H60" s="56" t="str">
        <f>IF($C60="","",VLOOKUP($D60,編集不可!$A$4:$D$6,4,FALSE))</f>
        <v/>
      </c>
      <c r="I60" s="26" t="str">
        <f t="shared" si="1"/>
        <v/>
      </c>
      <c r="J60" s="29" t="str">
        <f t="shared" si="2"/>
        <v/>
      </c>
      <c r="K60" s="11"/>
      <c r="L60" s="12"/>
      <c r="M60" s="12"/>
      <c r="N60" s="13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x14ac:dyDescent="0.15">
      <c r="A61" s="108">
        <v>60</v>
      </c>
      <c r="B61" s="58"/>
      <c r="C61" s="55"/>
      <c r="D61" s="58"/>
      <c r="E61" s="56" t="str">
        <f>IF($C61="","",VLOOKUP($D61,編集不可!$A$4:$D$6,2,FALSE))</f>
        <v/>
      </c>
      <c r="F61" s="56" t="str">
        <f t="shared" si="0"/>
        <v/>
      </c>
      <c r="G61" s="56" t="str">
        <f>IF($C61="","",VLOOKUP($D61,編集不可!$A$4:$D$6,3,FALSE))</f>
        <v/>
      </c>
      <c r="H61" s="56" t="str">
        <f>IF($C61="","",VLOOKUP($D61,編集不可!$A$4:$D$6,4,FALSE))</f>
        <v/>
      </c>
      <c r="I61" s="26" t="str">
        <f t="shared" si="1"/>
        <v/>
      </c>
      <c r="J61" s="29" t="str">
        <f t="shared" si="2"/>
        <v/>
      </c>
      <c r="K61" s="11"/>
      <c r="L61" s="12"/>
      <c r="M61" s="12"/>
      <c r="N61" s="13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x14ac:dyDescent="0.15">
      <c r="A62" s="108">
        <v>61</v>
      </c>
      <c r="B62" s="58"/>
      <c r="C62" s="55"/>
      <c r="D62" s="58"/>
      <c r="E62" s="56" t="str">
        <f>IF($C62="","",VLOOKUP($D62,編集不可!$A$4:$D$6,2,FALSE))</f>
        <v/>
      </c>
      <c r="F62" s="56" t="str">
        <f t="shared" si="0"/>
        <v/>
      </c>
      <c r="G62" s="56" t="str">
        <f>IF($C62="","",VLOOKUP($D62,編集不可!$A$4:$D$6,3,FALSE))</f>
        <v/>
      </c>
      <c r="H62" s="56" t="str">
        <f>IF($C62="","",VLOOKUP($D62,編集不可!$A$4:$D$6,4,FALSE))</f>
        <v/>
      </c>
      <c r="I62" s="26" t="str">
        <f t="shared" si="1"/>
        <v/>
      </c>
      <c r="J62" s="29" t="str">
        <f t="shared" si="2"/>
        <v/>
      </c>
      <c r="K62" s="11"/>
      <c r="L62" s="12"/>
      <c r="M62" s="12"/>
      <c r="N62" s="13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x14ac:dyDescent="0.15">
      <c r="A63" s="108">
        <v>62</v>
      </c>
      <c r="B63" s="58"/>
      <c r="C63" s="55"/>
      <c r="D63" s="58"/>
      <c r="E63" s="56" t="str">
        <f>IF($C63="","",VLOOKUP($D63,編集不可!$A$4:$D$6,2,FALSE))</f>
        <v/>
      </c>
      <c r="F63" s="56" t="str">
        <f t="shared" si="0"/>
        <v/>
      </c>
      <c r="G63" s="56" t="str">
        <f>IF($C63="","",VLOOKUP($D63,編集不可!$A$4:$D$6,3,FALSE))</f>
        <v/>
      </c>
      <c r="H63" s="56" t="str">
        <f>IF($C63="","",VLOOKUP($D63,編集不可!$A$4:$D$6,4,FALSE))</f>
        <v/>
      </c>
      <c r="I63" s="26" t="str">
        <f t="shared" si="1"/>
        <v/>
      </c>
      <c r="J63" s="29" t="str">
        <f t="shared" si="2"/>
        <v/>
      </c>
      <c r="K63" s="11"/>
      <c r="L63" s="12"/>
      <c r="M63" s="12"/>
      <c r="N63" s="13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x14ac:dyDescent="0.15">
      <c r="A64" s="108">
        <v>63</v>
      </c>
      <c r="B64" s="58"/>
      <c r="C64" s="55"/>
      <c r="D64" s="58"/>
      <c r="E64" s="56" t="str">
        <f>IF($C64="","",VLOOKUP($D64,編集不可!$A$4:$D$6,2,FALSE))</f>
        <v/>
      </c>
      <c r="F64" s="56" t="str">
        <f t="shared" si="0"/>
        <v/>
      </c>
      <c r="G64" s="56" t="str">
        <f>IF($C64="","",VLOOKUP($D64,編集不可!$A$4:$D$6,3,FALSE))</f>
        <v/>
      </c>
      <c r="H64" s="56" t="str">
        <f>IF($C64="","",VLOOKUP($D64,編集不可!$A$4:$D$6,4,FALSE))</f>
        <v/>
      </c>
      <c r="I64" s="26" t="str">
        <f t="shared" si="1"/>
        <v/>
      </c>
      <c r="J64" s="29" t="str">
        <f t="shared" si="2"/>
        <v/>
      </c>
      <c r="K64" s="11"/>
      <c r="L64" s="12"/>
      <c r="M64" s="12"/>
      <c r="N64" s="13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x14ac:dyDescent="0.15">
      <c r="A65" s="108">
        <v>64</v>
      </c>
      <c r="B65" s="58"/>
      <c r="C65" s="55"/>
      <c r="D65" s="58"/>
      <c r="E65" s="56" t="str">
        <f>IF($C65="","",VLOOKUP($D65,編集不可!$A$4:$D$6,2,FALSE))</f>
        <v/>
      </c>
      <c r="F65" s="56" t="str">
        <f t="shared" si="0"/>
        <v/>
      </c>
      <c r="G65" s="56" t="str">
        <f>IF($C65="","",VLOOKUP($D65,編集不可!$A$4:$D$6,3,FALSE))</f>
        <v/>
      </c>
      <c r="H65" s="56" t="str">
        <f>IF($C65="","",VLOOKUP($D65,編集不可!$A$4:$D$6,4,FALSE))</f>
        <v/>
      </c>
      <c r="I65" s="26" t="str">
        <f t="shared" si="1"/>
        <v/>
      </c>
      <c r="J65" s="29" t="str">
        <f t="shared" si="2"/>
        <v/>
      </c>
      <c r="K65" s="11"/>
      <c r="L65" s="12"/>
      <c r="M65" s="12"/>
      <c r="N65" s="13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x14ac:dyDescent="0.15">
      <c r="A66" s="108">
        <v>65</v>
      </c>
      <c r="B66" s="58"/>
      <c r="C66" s="55"/>
      <c r="D66" s="58"/>
      <c r="E66" s="56" t="str">
        <f>IF($C66="","",VLOOKUP($D66,編集不可!$A$4:$D$6,2,FALSE))</f>
        <v/>
      </c>
      <c r="F66" s="56" t="str">
        <f t="shared" si="0"/>
        <v/>
      </c>
      <c r="G66" s="56" t="str">
        <f>IF($C66="","",VLOOKUP($D66,編集不可!$A$4:$D$6,3,FALSE))</f>
        <v/>
      </c>
      <c r="H66" s="56" t="str">
        <f>IF($C66="","",VLOOKUP($D66,編集不可!$A$4:$D$6,4,FALSE))</f>
        <v/>
      </c>
      <c r="I66" s="26" t="str">
        <f t="shared" si="1"/>
        <v/>
      </c>
      <c r="J66" s="29" t="str">
        <f t="shared" si="2"/>
        <v/>
      </c>
      <c r="K66" s="11"/>
      <c r="L66" s="12"/>
      <c r="M66" s="12"/>
      <c r="N66" s="13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x14ac:dyDescent="0.15">
      <c r="A67" s="108">
        <v>66</v>
      </c>
      <c r="B67" s="58"/>
      <c r="C67" s="55"/>
      <c r="D67" s="58"/>
      <c r="E67" s="56" t="str">
        <f>IF($C67="","",VLOOKUP($D67,編集不可!$A$4:$D$6,2,FALSE))</f>
        <v/>
      </c>
      <c r="F67" s="56" t="str">
        <f t="shared" ref="F67:F130" si="3">IF($C67="","",SUM($C67*$E67))</f>
        <v/>
      </c>
      <c r="G67" s="56" t="str">
        <f>IF($C67="","",VLOOKUP($D67,編集不可!$A$4:$D$6,3,FALSE))</f>
        <v/>
      </c>
      <c r="H67" s="56" t="str">
        <f>IF($C67="","",VLOOKUP($D67,編集不可!$A$4:$D$6,4,FALSE))</f>
        <v/>
      </c>
      <c r="I67" s="26" t="str">
        <f t="shared" ref="I67:I130" si="4">IF($C67="","",ROUND(SUM($F67*$G67+$H67),2))</f>
        <v/>
      </c>
      <c r="J67" s="29" t="str">
        <f t="shared" ref="J67:J130" si="5">IF($C67="","",ROUNDDOWN($I67,-2))</f>
        <v/>
      </c>
      <c r="K67" s="11"/>
      <c r="L67" s="12"/>
      <c r="M67" s="12"/>
      <c r="N67" s="13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x14ac:dyDescent="0.15">
      <c r="A68" s="108">
        <v>67</v>
      </c>
      <c r="B68" s="58"/>
      <c r="C68" s="55"/>
      <c r="D68" s="58"/>
      <c r="E68" s="56" t="str">
        <f>IF($C68="","",VLOOKUP($D68,編集不可!$A$4:$D$6,2,FALSE))</f>
        <v/>
      </c>
      <c r="F68" s="56" t="str">
        <f t="shared" si="3"/>
        <v/>
      </c>
      <c r="G68" s="56" t="str">
        <f>IF($C68="","",VLOOKUP($D68,編集不可!$A$4:$D$6,3,FALSE))</f>
        <v/>
      </c>
      <c r="H68" s="56" t="str">
        <f>IF($C68="","",VLOOKUP($D68,編集不可!$A$4:$D$6,4,FALSE))</f>
        <v/>
      </c>
      <c r="I68" s="26" t="str">
        <f t="shared" si="4"/>
        <v/>
      </c>
      <c r="J68" s="29" t="str">
        <f t="shared" si="5"/>
        <v/>
      </c>
      <c r="K68" s="11"/>
      <c r="L68" s="12"/>
      <c r="M68" s="12"/>
      <c r="N68" s="13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x14ac:dyDescent="0.15">
      <c r="A69" s="108">
        <v>68</v>
      </c>
      <c r="B69" s="58"/>
      <c r="C69" s="55"/>
      <c r="D69" s="58"/>
      <c r="E69" s="56" t="str">
        <f>IF($C69="","",VLOOKUP($D69,編集不可!$A$4:$D$6,2,FALSE))</f>
        <v/>
      </c>
      <c r="F69" s="56" t="str">
        <f t="shared" si="3"/>
        <v/>
      </c>
      <c r="G69" s="56" t="str">
        <f>IF($C69="","",VLOOKUP($D69,編集不可!$A$4:$D$6,3,FALSE))</f>
        <v/>
      </c>
      <c r="H69" s="56" t="str">
        <f>IF($C69="","",VLOOKUP($D69,編集不可!$A$4:$D$6,4,FALSE))</f>
        <v/>
      </c>
      <c r="I69" s="26" t="str">
        <f t="shared" si="4"/>
        <v/>
      </c>
      <c r="J69" s="29" t="str">
        <f t="shared" si="5"/>
        <v/>
      </c>
      <c r="K69" s="11"/>
      <c r="L69" s="12"/>
      <c r="M69" s="12"/>
      <c r="N69" s="13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x14ac:dyDescent="0.15">
      <c r="A70" s="108">
        <v>69</v>
      </c>
      <c r="B70" s="58"/>
      <c r="C70" s="55"/>
      <c r="D70" s="58"/>
      <c r="E70" s="56" t="str">
        <f>IF($C70="","",VLOOKUP($D70,編集不可!$A$4:$D$6,2,FALSE))</f>
        <v/>
      </c>
      <c r="F70" s="56" t="str">
        <f t="shared" si="3"/>
        <v/>
      </c>
      <c r="G70" s="56" t="str">
        <f>IF($C70="","",VLOOKUP($D70,編集不可!$A$4:$D$6,3,FALSE))</f>
        <v/>
      </c>
      <c r="H70" s="56" t="str">
        <f>IF($C70="","",VLOOKUP($D70,編集不可!$A$4:$D$6,4,FALSE))</f>
        <v/>
      </c>
      <c r="I70" s="26" t="str">
        <f t="shared" si="4"/>
        <v/>
      </c>
      <c r="J70" s="29" t="str">
        <f t="shared" si="5"/>
        <v/>
      </c>
      <c r="K70" s="11"/>
      <c r="L70" s="12"/>
      <c r="M70" s="12"/>
      <c r="N70" s="13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x14ac:dyDescent="0.15">
      <c r="A71" s="108">
        <v>70</v>
      </c>
      <c r="B71" s="58"/>
      <c r="C71" s="55"/>
      <c r="D71" s="58"/>
      <c r="E71" s="56" t="str">
        <f>IF($C71="","",VLOOKUP($D71,編集不可!$A$4:$D$6,2,FALSE))</f>
        <v/>
      </c>
      <c r="F71" s="56" t="str">
        <f t="shared" si="3"/>
        <v/>
      </c>
      <c r="G71" s="56" t="str">
        <f>IF($C71="","",VLOOKUP($D71,編集不可!$A$4:$D$6,3,FALSE))</f>
        <v/>
      </c>
      <c r="H71" s="56" t="str">
        <f>IF($C71="","",VLOOKUP($D71,編集不可!$A$4:$D$6,4,FALSE))</f>
        <v/>
      </c>
      <c r="I71" s="26" t="str">
        <f t="shared" si="4"/>
        <v/>
      </c>
      <c r="J71" s="29" t="str">
        <f t="shared" si="5"/>
        <v/>
      </c>
      <c r="K71" s="11"/>
      <c r="L71" s="12"/>
      <c r="M71" s="12"/>
      <c r="N71" s="13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x14ac:dyDescent="0.15">
      <c r="A72" s="108">
        <v>71</v>
      </c>
      <c r="B72" s="58"/>
      <c r="C72" s="55"/>
      <c r="D72" s="58"/>
      <c r="E72" s="56" t="str">
        <f>IF($C72="","",VLOOKUP($D72,編集不可!$A$4:$D$6,2,FALSE))</f>
        <v/>
      </c>
      <c r="F72" s="56" t="str">
        <f t="shared" si="3"/>
        <v/>
      </c>
      <c r="G72" s="56" t="str">
        <f>IF($C72="","",VLOOKUP($D72,編集不可!$A$4:$D$6,3,FALSE))</f>
        <v/>
      </c>
      <c r="H72" s="56" t="str">
        <f>IF($C72="","",VLOOKUP($D72,編集不可!$A$4:$D$6,4,FALSE))</f>
        <v/>
      </c>
      <c r="I72" s="26" t="str">
        <f t="shared" si="4"/>
        <v/>
      </c>
      <c r="J72" s="29" t="str">
        <f t="shared" si="5"/>
        <v/>
      </c>
      <c r="K72" s="11"/>
      <c r="L72" s="12"/>
      <c r="M72" s="12"/>
      <c r="N72" s="13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x14ac:dyDescent="0.15">
      <c r="A73" s="108">
        <v>72</v>
      </c>
      <c r="B73" s="58"/>
      <c r="C73" s="55"/>
      <c r="D73" s="58"/>
      <c r="E73" s="56" t="str">
        <f>IF($C73="","",VLOOKUP($D73,編集不可!$A$4:$D$6,2,FALSE))</f>
        <v/>
      </c>
      <c r="F73" s="56" t="str">
        <f t="shared" si="3"/>
        <v/>
      </c>
      <c r="G73" s="56" t="str">
        <f>IF($C73="","",VLOOKUP($D73,編集不可!$A$4:$D$6,3,FALSE))</f>
        <v/>
      </c>
      <c r="H73" s="56" t="str">
        <f>IF($C73="","",VLOOKUP($D73,編集不可!$A$4:$D$6,4,FALSE))</f>
        <v/>
      </c>
      <c r="I73" s="26" t="str">
        <f t="shared" si="4"/>
        <v/>
      </c>
      <c r="J73" s="29" t="str">
        <f t="shared" si="5"/>
        <v/>
      </c>
      <c r="K73" s="11"/>
      <c r="L73" s="12"/>
      <c r="M73" s="12"/>
      <c r="N73" s="13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x14ac:dyDescent="0.15">
      <c r="A74" s="108">
        <v>73</v>
      </c>
      <c r="B74" s="58"/>
      <c r="C74" s="55"/>
      <c r="D74" s="58"/>
      <c r="E74" s="56" t="str">
        <f>IF($C74="","",VLOOKUP($D74,編集不可!$A$4:$D$6,2,FALSE))</f>
        <v/>
      </c>
      <c r="F74" s="56" t="str">
        <f t="shared" si="3"/>
        <v/>
      </c>
      <c r="G74" s="56" t="str">
        <f>IF($C74="","",VLOOKUP($D74,編集不可!$A$4:$D$6,3,FALSE))</f>
        <v/>
      </c>
      <c r="H74" s="56" t="str">
        <f>IF($C74="","",VLOOKUP($D74,編集不可!$A$4:$D$6,4,FALSE))</f>
        <v/>
      </c>
      <c r="I74" s="26" t="str">
        <f t="shared" si="4"/>
        <v/>
      </c>
      <c r="J74" s="29" t="str">
        <f t="shared" si="5"/>
        <v/>
      </c>
      <c r="K74" s="11"/>
      <c r="L74" s="12"/>
      <c r="M74" s="12"/>
      <c r="N74" s="13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x14ac:dyDescent="0.15">
      <c r="A75" s="108">
        <v>74</v>
      </c>
      <c r="B75" s="58"/>
      <c r="C75" s="55"/>
      <c r="D75" s="58"/>
      <c r="E75" s="56" t="str">
        <f>IF($C75="","",VLOOKUP($D75,編集不可!$A$4:$D$6,2,FALSE))</f>
        <v/>
      </c>
      <c r="F75" s="56" t="str">
        <f t="shared" si="3"/>
        <v/>
      </c>
      <c r="G75" s="56" t="str">
        <f>IF($C75="","",VLOOKUP($D75,編集不可!$A$4:$D$6,3,FALSE))</f>
        <v/>
      </c>
      <c r="H75" s="56" t="str">
        <f>IF($C75="","",VLOOKUP($D75,編集不可!$A$4:$D$6,4,FALSE))</f>
        <v/>
      </c>
      <c r="I75" s="26" t="str">
        <f t="shared" si="4"/>
        <v/>
      </c>
      <c r="J75" s="29" t="str">
        <f t="shared" si="5"/>
        <v/>
      </c>
      <c r="K75" s="11"/>
      <c r="L75" s="12"/>
      <c r="M75" s="12"/>
      <c r="N75" s="13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x14ac:dyDescent="0.15">
      <c r="A76" s="108">
        <v>75</v>
      </c>
      <c r="B76" s="58"/>
      <c r="C76" s="55"/>
      <c r="D76" s="58"/>
      <c r="E76" s="56" t="str">
        <f>IF($C76="","",VLOOKUP($D76,編集不可!$A$4:$D$6,2,FALSE))</f>
        <v/>
      </c>
      <c r="F76" s="56" t="str">
        <f t="shared" si="3"/>
        <v/>
      </c>
      <c r="G76" s="56" t="str">
        <f>IF($C76="","",VLOOKUP($D76,編集不可!$A$4:$D$6,3,FALSE))</f>
        <v/>
      </c>
      <c r="H76" s="56" t="str">
        <f>IF($C76="","",VLOOKUP($D76,編集不可!$A$4:$D$6,4,FALSE))</f>
        <v/>
      </c>
      <c r="I76" s="26" t="str">
        <f t="shared" si="4"/>
        <v/>
      </c>
      <c r="J76" s="29" t="str">
        <f t="shared" si="5"/>
        <v/>
      </c>
      <c r="K76" s="11"/>
      <c r="L76" s="12"/>
      <c r="M76" s="12"/>
      <c r="N76" s="13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x14ac:dyDescent="0.15">
      <c r="A77" s="108">
        <v>76</v>
      </c>
      <c r="B77" s="58"/>
      <c r="C77" s="55"/>
      <c r="D77" s="58"/>
      <c r="E77" s="56" t="str">
        <f>IF($C77="","",VLOOKUP($D77,編集不可!$A$4:$D$6,2,FALSE))</f>
        <v/>
      </c>
      <c r="F77" s="56" t="str">
        <f t="shared" si="3"/>
        <v/>
      </c>
      <c r="G77" s="56" t="str">
        <f>IF($C77="","",VLOOKUP($D77,編集不可!$A$4:$D$6,3,FALSE))</f>
        <v/>
      </c>
      <c r="H77" s="56" t="str">
        <f>IF($C77="","",VLOOKUP($D77,編集不可!$A$4:$D$6,4,FALSE))</f>
        <v/>
      </c>
      <c r="I77" s="26" t="str">
        <f t="shared" si="4"/>
        <v/>
      </c>
      <c r="J77" s="29" t="str">
        <f t="shared" si="5"/>
        <v/>
      </c>
      <c r="K77" s="11"/>
      <c r="L77" s="12"/>
      <c r="M77" s="12"/>
      <c r="N77" s="13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x14ac:dyDescent="0.15">
      <c r="A78" s="108">
        <v>77</v>
      </c>
      <c r="B78" s="58"/>
      <c r="C78" s="55"/>
      <c r="D78" s="58"/>
      <c r="E78" s="56" t="str">
        <f>IF($C78="","",VLOOKUP($D78,編集不可!$A$4:$D$6,2,FALSE))</f>
        <v/>
      </c>
      <c r="F78" s="56" t="str">
        <f t="shared" si="3"/>
        <v/>
      </c>
      <c r="G78" s="56" t="str">
        <f>IF($C78="","",VLOOKUP($D78,編集不可!$A$4:$D$6,3,FALSE))</f>
        <v/>
      </c>
      <c r="H78" s="56" t="str">
        <f>IF($C78="","",VLOOKUP($D78,編集不可!$A$4:$D$6,4,FALSE))</f>
        <v/>
      </c>
      <c r="I78" s="26" t="str">
        <f t="shared" si="4"/>
        <v/>
      </c>
      <c r="J78" s="29" t="str">
        <f t="shared" si="5"/>
        <v/>
      </c>
      <c r="K78" s="11"/>
      <c r="L78" s="12"/>
      <c r="M78" s="12"/>
      <c r="N78" s="13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x14ac:dyDescent="0.15">
      <c r="A79" s="108">
        <v>78</v>
      </c>
      <c r="B79" s="58"/>
      <c r="C79" s="55"/>
      <c r="D79" s="58"/>
      <c r="E79" s="56" t="str">
        <f>IF($C79="","",VLOOKUP($D79,編集不可!$A$4:$D$6,2,FALSE))</f>
        <v/>
      </c>
      <c r="F79" s="56" t="str">
        <f t="shared" si="3"/>
        <v/>
      </c>
      <c r="G79" s="56" t="str">
        <f>IF($C79="","",VLOOKUP($D79,編集不可!$A$4:$D$6,3,FALSE))</f>
        <v/>
      </c>
      <c r="H79" s="56" t="str">
        <f>IF($C79="","",VLOOKUP($D79,編集不可!$A$4:$D$6,4,FALSE))</f>
        <v/>
      </c>
      <c r="I79" s="26" t="str">
        <f t="shared" si="4"/>
        <v/>
      </c>
      <c r="J79" s="29" t="str">
        <f t="shared" si="5"/>
        <v/>
      </c>
      <c r="K79" s="11"/>
      <c r="L79" s="12"/>
      <c r="M79" s="12"/>
      <c r="N79" s="13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x14ac:dyDescent="0.15">
      <c r="A80" s="108">
        <v>79</v>
      </c>
      <c r="B80" s="58"/>
      <c r="C80" s="55"/>
      <c r="D80" s="58"/>
      <c r="E80" s="56" t="str">
        <f>IF($C80="","",VLOOKUP($D80,編集不可!$A$4:$D$6,2,FALSE))</f>
        <v/>
      </c>
      <c r="F80" s="56" t="str">
        <f t="shared" si="3"/>
        <v/>
      </c>
      <c r="G80" s="56" t="str">
        <f>IF($C80="","",VLOOKUP($D80,編集不可!$A$4:$D$6,3,FALSE))</f>
        <v/>
      </c>
      <c r="H80" s="56" t="str">
        <f>IF($C80="","",VLOOKUP($D80,編集不可!$A$4:$D$6,4,FALSE))</f>
        <v/>
      </c>
      <c r="I80" s="26" t="str">
        <f t="shared" si="4"/>
        <v/>
      </c>
      <c r="J80" s="29" t="str">
        <f t="shared" si="5"/>
        <v/>
      </c>
      <c r="K80" s="11"/>
      <c r="L80" s="12"/>
      <c r="M80" s="12"/>
      <c r="N80" s="13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x14ac:dyDescent="0.15">
      <c r="A81" s="108">
        <v>80</v>
      </c>
      <c r="B81" s="58"/>
      <c r="C81" s="55"/>
      <c r="D81" s="58"/>
      <c r="E81" s="56" t="str">
        <f>IF($C81="","",VLOOKUP($D81,編集不可!$A$4:$D$6,2,FALSE))</f>
        <v/>
      </c>
      <c r="F81" s="56" t="str">
        <f t="shared" si="3"/>
        <v/>
      </c>
      <c r="G81" s="56" t="str">
        <f>IF($C81="","",VLOOKUP($D81,編集不可!$A$4:$D$6,3,FALSE))</f>
        <v/>
      </c>
      <c r="H81" s="56" t="str">
        <f>IF($C81="","",VLOOKUP($D81,編集不可!$A$4:$D$6,4,FALSE))</f>
        <v/>
      </c>
      <c r="I81" s="26" t="str">
        <f t="shared" si="4"/>
        <v/>
      </c>
      <c r="J81" s="29" t="str">
        <f t="shared" si="5"/>
        <v/>
      </c>
      <c r="K81" s="11"/>
      <c r="L81" s="12"/>
      <c r="M81" s="12"/>
      <c r="N81" s="13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x14ac:dyDescent="0.15">
      <c r="A82" s="108">
        <v>81</v>
      </c>
      <c r="B82" s="58"/>
      <c r="C82" s="55"/>
      <c r="D82" s="58"/>
      <c r="E82" s="56" t="str">
        <f>IF($C82="","",VLOOKUP($D82,編集不可!$A$4:$D$6,2,FALSE))</f>
        <v/>
      </c>
      <c r="F82" s="56" t="str">
        <f t="shared" si="3"/>
        <v/>
      </c>
      <c r="G82" s="56" t="str">
        <f>IF($C82="","",VLOOKUP($D82,編集不可!$A$4:$D$6,3,FALSE))</f>
        <v/>
      </c>
      <c r="H82" s="56" t="str">
        <f>IF($C82="","",VLOOKUP($D82,編集不可!$A$4:$D$6,4,FALSE))</f>
        <v/>
      </c>
      <c r="I82" s="26" t="str">
        <f t="shared" si="4"/>
        <v/>
      </c>
      <c r="J82" s="29" t="str">
        <f t="shared" si="5"/>
        <v/>
      </c>
      <c r="K82" s="11"/>
      <c r="L82" s="12"/>
      <c r="M82" s="12"/>
      <c r="N82" s="13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x14ac:dyDescent="0.15">
      <c r="A83" s="108">
        <v>82</v>
      </c>
      <c r="B83" s="58"/>
      <c r="C83" s="55"/>
      <c r="D83" s="58"/>
      <c r="E83" s="56" t="str">
        <f>IF($C83="","",VLOOKUP($D83,編集不可!$A$4:$D$6,2,FALSE))</f>
        <v/>
      </c>
      <c r="F83" s="56" t="str">
        <f t="shared" si="3"/>
        <v/>
      </c>
      <c r="G83" s="56" t="str">
        <f>IF($C83="","",VLOOKUP($D83,編集不可!$A$4:$D$6,3,FALSE))</f>
        <v/>
      </c>
      <c r="H83" s="56" t="str">
        <f>IF($C83="","",VLOOKUP($D83,編集不可!$A$4:$D$6,4,FALSE))</f>
        <v/>
      </c>
      <c r="I83" s="26" t="str">
        <f t="shared" si="4"/>
        <v/>
      </c>
      <c r="J83" s="29" t="str">
        <f t="shared" si="5"/>
        <v/>
      </c>
      <c r="K83" s="11"/>
      <c r="L83" s="12"/>
      <c r="M83" s="12"/>
      <c r="N83" s="13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x14ac:dyDescent="0.15">
      <c r="A84" s="108">
        <v>83</v>
      </c>
      <c r="B84" s="58"/>
      <c r="C84" s="55"/>
      <c r="D84" s="58"/>
      <c r="E84" s="56" t="str">
        <f>IF($C84="","",VLOOKUP($D84,編集不可!$A$4:$D$6,2,FALSE))</f>
        <v/>
      </c>
      <c r="F84" s="56" t="str">
        <f t="shared" si="3"/>
        <v/>
      </c>
      <c r="G84" s="56" t="str">
        <f>IF($C84="","",VLOOKUP($D84,編集不可!$A$4:$D$6,3,FALSE))</f>
        <v/>
      </c>
      <c r="H84" s="56" t="str">
        <f>IF($C84="","",VLOOKUP($D84,編集不可!$A$4:$D$6,4,FALSE))</f>
        <v/>
      </c>
      <c r="I84" s="26" t="str">
        <f t="shared" si="4"/>
        <v/>
      </c>
      <c r="J84" s="29" t="str">
        <f t="shared" si="5"/>
        <v/>
      </c>
      <c r="K84" s="11"/>
      <c r="L84" s="12"/>
      <c r="M84" s="12"/>
      <c r="N84" s="13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x14ac:dyDescent="0.15">
      <c r="A85" s="108">
        <v>84</v>
      </c>
      <c r="B85" s="58"/>
      <c r="C85" s="55"/>
      <c r="D85" s="58"/>
      <c r="E85" s="56" t="str">
        <f>IF($C85="","",VLOOKUP($D85,編集不可!$A$4:$D$6,2,FALSE))</f>
        <v/>
      </c>
      <c r="F85" s="56" t="str">
        <f t="shared" si="3"/>
        <v/>
      </c>
      <c r="G85" s="56" t="str">
        <f>IF($C85="","",VLOOKUP($D85,編集不可!$A$4:$D$6,3,FALSE))</f>
        <v/>
      </c>
      <c r="H85" s="56" t="str">
        <f>IF($C85="","",VLOOKUP($D85,編集不可!$A$4:$D$6,4,FALSE))</f>
        <v/>
      </c>
      <c r="I85" s="26" t="str">
        <f t="shared" si="4"/>
        <v/>
      </c>
      <c r="J85" s="29" t="str">
        <f t="shared" si="5"/>
        <v/>
      </c>
      <c r="K85" s="11"/>
      <c r="L85" s="12"/>
      <c r="M85" s="12"/>
      <c r="N85" s="13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x14ac:dyDescent="0.15">
      <c r="A86" s="108">
        <v>85</v>
      </c>
      <c r="B86" s="58"/>
      <c r="C86" s="55"/>
      <c r="D86" s="58"/>
      <c r="E86" s="56" t="str">
        <f>IF($C86="","",VLOOKUP($D86,編集不可!$A$4:$D$6,2,FALSE))</f>
        <v/>
      </c>
      <c r="F86" s="56" t="str">
        <f t="shared" si="3"/>
        <v/>
      </c>
      <c r="G86" s="56" t="str">
        <f>IF($C86="","",VLOOKUP($D86,編集不可!$A$4:$D$6,3,FALSE))</f>
        <v/>
      </c>
      <c r="H86" s="56" t="str">
        <f>IF($C86="","",VLOOKUP($D86,編集不可!$A$4:$D$6,4,FALSE))</f>
        <v/>
      </c>
      <c r="I86" s="26" t="str">
        <f t="shared" si="4"/>
        <v/>
      </c>
      <c r="J86" s="29" t="str">
        <f t="shared" si="5"/>
        <v/>
      </c>
      <c r="K86" s="11"/>
      <c r="L86" s="12"/>
      <c r="M86" s="12"/>
      <c r="N86" s="13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x14ac:dyDescent="0.15">
      <c r="A87" s="108">
        <v>86</v>
      </c>
      <c r="B87" s="58"/>
      <c r="C87" s="55"/>
      <c r="D87" s="58"/>
      <c r="E87" s="56" t="str">
        <f>IF($C87="","",VLOOKUP($D87,編集不可!$A$4:$D$6,2,FALSE))</f>
        <v/>
      </c>
      <c r="F87" s="56" t="str">
        <f t="shared" si="3"/>
        <v/>
      </c>
      <c r="G87" s="56" t="str">
        <f>IF($C87="","",VLOOKUP($D87,編集不可!$A$4:$D$6,3,FALSE))</f>
        <v/>
      </c>
      <c r="H87" s="56" t="str">
        <f>IF($C87="","",VLOOKUP($D87,編集不可!$A$4:$D$6,4,FALSE))</f>
        <v/>
      </c>
      <c r="I87" s="26" t="str">
        <f t="shared" si="4"/>
        <v/>
      </c>
      <c r="J87" s="29" t="str">
        <f t="shared" si="5"/>
        <v/>
      </c>
      <c r="K87" s="11"/>
      <c r="L87" s="12"/>
      <c r="M87" s="12"/>
      <c r="N87" s="13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x14ac:dyDescent="0.15">
      <c r="A88" s="108">
        <v>87</v>
      </c>
      <c r="B88" s="58"/>
      <c r="C88" s="55"/>
      <c r="D88" s="58"/>
      <c r="E88" s="56" t="str">
        <f>IF($C88="","",VLOOKUP($D88,編集不可!$A$4:$D$6,2,FALSE))</f>
        <v/>
      </c>
      <c r="F88" s="56" t="str">
        <f t="shared" si="3"/>
        <v/>
      </c>
      <c r="G88" s="56" t="str">
        <f>IF($C88="","",VLOOKUP($D88,編集不可!$A$4:$D$6,3,FALSE))</f>
        <v/>
      </c>
      <c r="H88" s="56" t="str">
        <f>IF($C88="","",VLOOKUP($D88,編集不可!$A$4:$D$6,4,FALSE))</f>
        <v/>
      </c>
      <c r="I88" s="26" t="str">
        <f t="shared" si="4"/>
        <v/>
      </c>
      <c r="J88" s="29" t="str">
        <f t="shared" si="5"/>
        <v/>
      </c>
      <c r="K88" s="11"/>
      <c r="L88" s="12"/>
      <c r="M88" s="12"/>
      <c r="N88" s="13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x14ac:dyDescent="0.15">
      <c r="A89" s="108">
        <v>88</v>
      </c>
      <c r="B89" s="58"/>
      <c r="C89" s="55"/>
      <c r="D89" s="58"/>
      <c r="E89" s="56" t="str">
        <f>IF($C89="","",VLOOKUP($D89,編集不可!$A$4:$D$6,2,FALSE))</f>
        <v/>
      </c>
      <c r="F89" s="56" t="str">
        <f t="shared" si="3"/>
        <v/>
      </c>
      <c r="G89" s="56" t="str">
        <f>IF($C89="","",VLOOKUP($D89,編集不可!$A$4:$D$6,3,FALSE))</f>
        <v/>
      </c>
      <c r="H89" s="56" t="str">
        <f>IF($C89="","",VLOOKUP($D89,編集不可!$A$4:$D$6,4,FALSE))</f>
        <v/>
      </c>
      <c r="I89" s="26" t="str">
        <f t="shared" si="4"/>
        <v/>
      </c>
      <c r="J89" s="29" t="str">
        <f t="shared" si="5"/>
        <v/>
      </c>
      <c r="K89" s="11"/>
      <c r="L89" s="12"/>
      <c r="M89" s="12"/>
      <c r="N89" s="13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x14ac:dyDescent="0.15">
      <c r="A90" s="108">
        <v>89</v>
      </c>
      <c r="B90" s="58"/>
      <c r="C90" s="55"/>
      <c r="D90" s="58"/>
      <c r="E90" s="56" t="str">
        <f>IF($C90="","",VLOOKUP($D90,編集不可!$A$4:$D$6,2,FALSE))</f>
        <v/>
      </c>
      <c r="F90" s="56" t="str">
        <f t="shared" si="3"/>
        <v/>
      </c>
      <c r="G90" s="56" t="str">
        <f>IF($C90="","",VLOOKUP($D90,編集不可!$A$4:$D$6,3,FALSE))</f>
        <v/>
      </c>
      <c r="H90" s="56" t="str">
        <f>IF($C90="","",VLOOKUP($D90,編集不可!$A$4:$D$6,4,FALSE))</f>
        <v/>
      </c>
      <c r="I90" s="26" t="str">
        <f t="shared" si="4"/>
        <v/>
      </c>
      <c r="J90" s="29" t="str">
        <f t="shared" si="5"/>
        <v/>
      </c>
      <c r="K90" s="11"/>
      <c r="L90" s="12"/>
      <c r="M90" s="12"/>
      <c r="N90" s="13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x14ac:dyDescent="0.15">
      <c r="A91" s="108">
        <v>90</v>
      </c>
      <c r="B91" s="58"/>
      <c r="C91" s="55"/>
      <c r="D91" s="58"/>
      <c r="E91" s="56" t="str">
        <f>IF($C91="","",VLOOKUP($D91,編集不可!$A$4:$D$6,2,FALSE))</f>
        <v/>
      </c>
      <c r="F91" s="56" t="str">
        <f t="shared" si="3"/>
        <v/>
      </c>
      <c r="G91" s="56" t="str">
        <f>IF($C91="","",VLOOKUP($D91,編集不可!$A$4:$D$6,3,FALSE))</f>
        <v/>
      </c>
      <c r="H91" s="56" t="str">
        <f>IF($C91="","",VLOOKUP($D91,編集不可!$A$4:$D$6,4,FALSE))</f>
        <v/>
      </c>
      <c r="I91" s="26" t="str">
        <f t="shared" si="4"/>
        <v/>
      </c>
      <c r="J91" s="29" t="str">
        <f t="shared" si="5"/>
        <v/>
      </c>
      <c r="K91" s="11"/>
      <c r="L91" s="12"/>
      <c r="M91" s="12"/>
      <c r="N91" s="13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x14ac:dyDescent="0.15">
      <c r="A92" s="108">
        <v>91</v>
      </c>
      <c r="B92" s="58"/>
      <c r="C92" s="55"/>
      <c r="D92" s="58"/>
      <c r="E92" s="56" t="str">
        <f>IF($C92="","",VLOOKUP($D92,編集不可!$A$4:$D$6,2,FALSE))</f>
        <v/>
      </c>
      <c r="F92" s="56" t="str">
        <f t="shared" si="3"/>
        <v/>
      </c>
      <c r="G92" s="56" t="str">
        <f>IF($C92="","",VLOOKUP($D92,編集不可!$A$4:$D$6,3,FALSE))</f>
        <v/>
      </c>
      <c r="H92" s="56" t="str">
        <f>IF($C92="","",VLOOKUP($D92,編集不可!$A$4:$D$6,4,FALSE))</f>
        <v/>
      </c>
      <c r="I92" s="26" t="str">
        <f t="shared" si="4"/>
        <v/>
      </c>
      <c r="J92" s="29" t="str">
        <f t="shared" si="5"/>
        <v/>
      </c>
      <c r="K92" s="11"/>
      <c r="L92" s="12"/>
      <c r="M92" s="12"/>
      <c r="N92" s="13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x14ac:dyDescent="0.15">
      <c r="A93" s="108">
        <v>92</v>
      </c>
      <c r="B93" s="58"/>
      <c r="C93" s="55"/>
      <c r="D93" s="58"/>
      <c r="E93" s="56" t="str">
        <f>IF($C93="","",VLOOKUP($D93,編集不可!$A$4:$D$6,2,FALSE))</f>
        <v/>
      </c>
      <c r="F93" s="56" t="str">
        <f t="shared" si="3"/>
        <v/>
      </c>
      <c r="G93" s="56" t="str">
        <f>IF($C93="","",VLOOKUP($D93,編集不可!$A$4:$D$6,3,FALSE))</f>
        <v/>
      </c>
      <c r="H93" s="56" t="str">
        <f>IF($C93="","",VLOOKUP($D93,編集不可!$A$4:$D$6,4,FALSE))</f>
        <v/>
      </c>
      <c r="I93" s="26" t="str">
        <f t="shared" si="4"/>
        <v/>
      </c>
      <c r="J93" s="29" t="str">
        <f t="shared" si="5"/>
        <v/>
      </c>
      <c r="K93" s="11"/>
      <c r="L93" s="12"/>
      <c r="M93" s="12"/>
      <c r="N93" s="13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x14ac:dyDescent="0.15">
      <c r="A94" s="108">
        <v>93</v>
      </c>
      <c r="B94" s="58"/>
      <c r="C94" s="58"/>
      <c r="D94" s="58"/>
      <c r="E94" s="56" t="str">
        <f>IF($C94="","",VLOOKUP($D94,編集不可!$A$4:$D$6,2,FALSE))</f>
        <v/>
      </c>
      <c r="F94" s="56" t="str">
        <f t="shared" si="3"/>
        <v/>
      </c>
      <c r="G94" s="56" t="str">
        <f>IF($C94="","",VLOOKUP($D94,編集不可!$A$4:$D$6,3,FALSE))</f>
        <v/>
      </c>
      <c r="H94" s="56" t="str">
        <f>IF($C94="","",VLOOKUP($D94,編集不可!$A$4:$D$6,4,FALSE))</f>
        <v/>
      </c>
      <c r="I94" s="26" t="str">
        <f t="shared" si="4"/>
        <v/>
      </c>
      <c r="J94" s="29" t="str">
        <f t="shared" si="5"/>
        <v/>
      </c>
      <c r="K94" s="11"/>
      <c r="L94" s="12"/>
      <c r="M94" s="12"/>
      <c r="N94" s="13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x14ac:dyDescent="0.15">
      <c r="A95" s="108">
        <v>94</v>
      </c>
      <c r="B95" s="58"/>
      <c r="C95" s="58"/>
      <c r="D95" s="58"/>
      <c r="E95" s="56" t="str">
        <f>IF($C95="","",VLOOKUP($D95,編集不可!$A$4:$D$6,2,FALSE))</f>
        <v/>
      </c>
      <c r="F95" s="56" t="str">
        <f t="shared" si="3"/>
        <v/>
      </c>
      <c r="G95" s="56" t="str">
        <f>IF($C95="","",VLOOKUP($D95,編集不可!$A$4:$D$6,3,FALSE))</f>
        <v/>
      </c>
      <c r="H95" s="56" t="str">
        <f>IF($C95="","",VLOOKUP($D95,編集不可!$A$4:$D$6,4,FALSE))</f>
        <v/>
      </c>
      <c r="I95" s="26" t="str">
        <f t="shared" si="4"/>
        <v/>
      </c>
      <c r="J95" s="29" t="str">
        <f t="shared" si="5"/>
        <v/>
      </c>
      <c r="K95" s="11"/>
      <c r="L95" s="12"/>
      <c r="M95" s="12"/>
      <c r="N95" s="13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x14ac:dyDescent="0.15">
      <c r="A96" s="108">
        <v>95</v>
      </c>
      <c r="B96" s="58"/>
      <c r="C96" s="58"/>
      <c r="D96" s="58"/>
      <c r="E96" s="56" t="str">
        <f>IF($C96="","",VLOOKUP($D96,編集不可!$A$4:$D$6,2,FALSE))</f>
        <v/>
      </c>
      <c r="F96" s="56" t="str">
        <f t="shared" si="3"/>
        <v/>
      </c>
      <c r="G96" s="56" t="str">
        <f>IF($C96="","",VLOOKUP($D96,編集不可!$A$4:$D$6,3,FALSE))</f>
        <v/>
      </c>
      <c r="H96" s="56" t="str">
        <f>IF($C96="","",VLOOKUP($D96,編集不可!$A$4:$D$6,4,FALSE))</f>
        <v/>
      </c>
      <c r="I96" s="26" t="str">
        <f t="shared" si="4"/>
        <v/>
      </c>
      <c r="J96" s="29" t="str">
        <f t="shared" si="5"/>
        <v/>
      </c>
      <c r="K96" s="11"/>
      <c r="L96" s="12"/>
      <c r="M96" s="12"/>
      <c r="N96" s="13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x14ac:dyDescent="0.15">
      <c r="A97" s="108">
        <v>96</v>
      </c>
      <c r="B97" s="58"/>
      <c r="C97" s="58"/>
      <c r="D97" s="58"/>
      <c r="E97" s="56" t="str">
        <f>IF($C97="","",VLOOKUP($D97,編集不可!$A$4:$D$6,2,FALSE))</f>
        <v/>
      </c>
      <c r="F97" s="56" t="str">
        <f t="shared" si="3"/>
        <v/>
      </c>
      <c r="G97" s="56" t="str">
        <f>IF($C97="","",VLOOKUP($D97,編集不可!$A$4:$D$6,3,FALSE))</f>
        <v/>
      </c>
      <c r="H97" s="56" t="str">
        <f>IF($C97="","",VLOOKUP($D97,編集不可!$A$4:$D$6,4,FALSE))</f>
        <v/>
      </c>
      <c r="I97" s="26" t="str">
        <f t="shared" si="4"/>
        <v/>
      </c>
      <c r="J97" s="29" t="str">
        <f t="shared" si="5"/>
        <v/>
      </c>
      <c r="K97" s="11"/>
      <c r="L97" s="12"/>
      <c r="M97" s="12"/>
      <c r="N97" s="13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x14ac:dyDescent="0.15">
      <c r="A98" s="108">
        <v>97</v>
      </c>
      <c r="B98" s="58"/>
      <c r="C98" s="58"/>
      <c r="D98" s="58"/>
      <c r="E98" s="56" t="str">
        <f>IF($C98="","",VLOOKUP($D98,編集不可!$A$4:$D$6,2,FALSE))</f>
        <v/>
      </c>
      <c r="F98" s="56" t="str">
        <f t="shared" si="3"/>
        <v/>
      </c>
      <c r="G98" s="56" t="str">
        <f>IF($C98="","",VLOOKUP($D98,編集不可!$A$4:$D$6,3,FALSE))</f>
        <v/>
      </c>
      <c r="H98" s="56" t="str">
        <f>IF($C98="","",VLOOKUP($D98,編集不可!$A$4:$D$6,4,FALSE))</f>
        <v/>
      </c>
      <c r="I98" s="26" t="str">
        <f t="shared" si="4"/>
        <v/>
      </c>
      <c r="J98" s="29" t="str">
        <f t="shared" si="5"/>
        <v/>
      </c>
      <c r="K98" s="11"/>
      <c r="L98" s="12"/>
      <c r="M98" s="12"/>
      <c r="N98" s="13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x14ac:dyDescent="0.15">
      <c r="A99" s="108">
        <v>98</v>
      </c>
      <c r="B99" s="58"/>
      <c r="C99" s="58"/>
      <c r="D99" s="58"/>
      <c r="E99" s="56" t="str">
        <f>IF($C99="","",VLOOKUP($D99,編集不可!$A$4:$D$6,2,FALSE))</f>
        <v/>
      </c>
      <c r="F99" s="56" t="str">
        <f t="shared" si="3"/>
        <v/>
      </c>
      <c r="G99" s="56" t="str">
        <f>IF($C99="","",VLOOKUP($D99,編集不可!$A$4:$D$6,3,FALSE))</f>
        <v/>
      </c>
      <c r="H99" s="56" t="str">
        <f>IF($C99="","",VLOOKUP($D99,編集不可!$A$4:$D$6,4,FALSE))</f>
        <v/>
      </c>
      <c r="I99" s="26" t="str">
        <f t="shared" si="4"/>
        <v/>
      </c>
      <c r="J99" s="29" t="str">
        <f t="shared" si="5"/>
        <v/>
      </c>
      <c r="K99" s="11"/>
      <c r="L99" s="12"/>
      <c r="M99" s="12"/>
      <c r="N99" s="13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x14ac:dyDescent="0.15">
      <c r="A100" s="108">
        <v>99</v>
      </c>
      <c r="B100" s="58"/>
      <c r="C100" s="58"/>
      <c r="D100" s="58"/>
      <c r="E100" s="56" t="str">
        <f>IF($C100="","",VLOOKUP($D100,編集不可!$A$4:$D$6,2,FALSE))</f>
        <v/>
      </c>
      <c r="F100" s="56" t="str">
        <f t="shared" si="3"/>
        <v/>
      </c>
      <c r="G100" s="56" t="str">
        <f>IF($C100="","",VLOOKUP($D100,編集不可!$A$4:$D$6,3,FALSE))</f>
        <v/>
      </c>
      <c r="H100" s="56" t="str">
        <f>IF($C100="","",VLOOKUP($D100,編集不可!$A$4:$D$6,4,FALSE))</f>
        <v/>
      </c>
      <c r="I100" s="26" t="str">
        <f t="shared" si="4"/>
        <v/>
      </c>
      <c r="J100" s="29" t="str">
        <f t="shared" si="5"/>
        <v/>
      </c>
      <c r="K100" s="11"/>
      <c r="L100" s="12"/>
      <c r="M100" s="12"/>
      <c r="N100" s="13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x14ac:dyDescent="0.15">
      <c r="A101" s="108">
        <v>100</v>
      </c>
      <c r="B101" s="58"/>
      <c r="C101" s="58"/>
      <c r="D101" s="58"/>
      <c r="E101" s="56" t="str">
        <f>IF($C101="","",VLOOKUP($D101,編集不可!$A$4:$D$6,2,FALSE))</f>
        <v/>
      </c>
      <c r="F101" s="56" t="str">
        <f t="shared" si="3"/>
        <v/>
      </c>
      <c r="G101" s="56" t="str">
        <f>IF($C101="","",VLOOKUP($D101,編集不可!$A$4:$D$6,3,FALSE))</f>
        <v/>
      </c>
      <c r="H101" s="56" t="str">
        <f>IF($C101="","",VLOOKUP($D101,編集不可!$A$4:$D$6,4,FALSE))</f>
        <v/>
      </c>
      <c r="I101" s="26" t="str">
        <f t="shared" si="4"/>
        <v/>
      </c>
      <c r="J101" s="29" t="str">
        <f t="shared" si="5"/>
        <v/>
      </c>
      <c r="K101" s="11"/>
      <c r="L101" s="12"/>
      <c r="M101" s="12"/>
      <c r="N101" s="13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x14ac:dyDescent="0.15">
      <c r="A102" s="108">
        <v>101</v>
      </c>
      <c r="B102" s="58"/>
      <c r="C102" s="58"/>
      <c r="D102" s="58"/>
      <c r="E102" s="56" t="str">
        <f>IF($C102="","",VLOOKUP($D102,編集不可!$A$4:$D$6,2,FALSE))</f>
        <v/>
      </c>
      <c r="F102" s="56" t="str">
        <f t="shared" si="3"/>
        <v/>
      </c>
      <c r="G102" s="56" t="str">
        <f>IF($C102="","",VLOOKUP($D102,編集不可!$A$4:$D$6,3,FALSE))</f>
        <v/>
      </c>
      <c r="H102" s="56" t="str">
        <f>IF($C102="","",VLOOKUP($D102,編集不可!$A$4:$D$6,4,FALSE))</f>
        <v/>
      </c>
      <c r="I102" s="26" t="str">
        <f t="shared" si="4"/>
        <v/>
      </c>
      <c r="J102" s="29" t="str">
        <f t="shared" si="5"/>
        <v/>
      </c>
      <c r="K102" s="11"/>
      <c r="L102" s="12"/>
      <c r="M102" s="12"/>
      <c r="N102" s="13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x14ac:dyDescent="0.15">
      <c r="A103" s="108">
        <v>102</v>
      </c>
      <c r="B103" s="58"/>
      <c r="C103" s="58"/>
      <c r="D103" s="58"/>
      <c r="E103" s="56" t="str">
        <f>IF($C103="","",VLOOKUP($D103,編集不可!$A$4:$D$6,2,FALSE))</f>
        <v/>
      </c>
      <c r="F103" s="56" t="str">
        <f t="shared" si="3"/>
        <v/>
      </c>
      <c r="G103" s="56" t="str">
        <f>IF($C103="","",VLOOKUP($D103,編集不可!$A$4:$D$6,3,FALSE))</f>
        <v/>
      </c>
      <c r="H103" s="56" t="str">
        <f>IF($C103="","",VLOOKUP($D103,編集不可!$A$4:$D$6,4,FALSE))</f>
        <v/>
      </c>
      <c r="I103" s="26" t="str">
        <f t="shared" si="4"/>
        <v/>
      </c>
      <c r="J103" s="29" t="str">
        <f t="shared" si="5"/>
        <v/>
      </c>
      <c r="K103" s="11"/>
      <c r="L103" s="12"/>
      <c r="M103" s="12"/>
      <c r="N103" s="13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x14ac:dyDescent="0.15">
      <c r="A104" s="108">
        <v>103</v>
      </c>
      <c r="B104" s="58"/>
      <c r="C104" s="58"/>
      <c r="D104" s="58"/>
      <c r="E104" s="56" t="str">
        <f>IF($C104="","",VLOOKUP($D104,編集不可!$A$4:$D$6,2,FALSE))</f>
        <v/>
      </c>
      <c r="F104" s="56" t="str">
        <f t="shared" si="3"/>
        <v/>
      </c>
      <c r="G104" s="56" t="str">
        <f>IF($C104="","",VLOOKUP($D104,編集不可!$A$4:$D$6,3,FALSE))</f>
        <v/>
      </c>
      <c r="H104" s="56" t="str">
        <f>IF($C104="","",VLOOKUP($D104,編集不可!$A$4:$D$6,4,FALSE))</f>
        <v/>
      </c>
      <c r="I104" s="26" t="str">
        <f t="shared" si="4"/>
        <v/>
      </c>
      <c r="J104" s="29" t="str">
        <f t="shared" si="5"/>
        <v/>
      </c>
      <c r="K104" s="11"/>
      <c r="L104" s="12"/>
      <c r="M104" s="12"/>
      <c r="N104" s="13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x14ac:dyDescent="0.15">
      <c r="A105" s="108">
        <v>104</v>
      </c>
      <c r="B105" s="58"/>
      <c r="C105" s="58"/>
      <c r="D105" s="58"/>
      <c r="E105" s="56" t="str">
        <f>IF($C105="","",VLOOKUP($D105,編集不可!$A$4:$D$6,2,FALSE))</f>
        <v/>
      </c>
      <c r="F105" s="56" t="str">
        <f t="shared" si="3"/>
        <v/>
      </c>
      <c r="G105" s="56" t="str">
        <f>IF($C105="","",VLOOKUP($D105,編集不可!$A$4:$D$6,3,FALSE))</f>
        <v/>
      </c>
      <c r="H105" s="56" t="str">
        <f>IF($C105="","",VLOOKUP($D105,編集不可!$A$4:$D$6,4,FALSE))</f>
        <v/>
      </c>
      <c r="I105" s="26" t="str">
        <f t="shared" si="4"/>
        <v/>
      </c>
      <c r="J105" s="29" t="str">
        <f t="shared" si="5"/>
        <v/>
      </c>
      <c r="K105" s="11"/>
      <c r="L105" s="12"/>
      <c r="M105" s="12"/>
      <c r="N105" s="13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x14ac:dyDescent="0.15">
      <c r="A106" s="108">
        <v>105</v>
      </c>
      <c r="B106" s="58"/>
      <c r="C106" s="58"/>
      <c r="D106" s="58"/>
      <c r="E106" s="56" t="str">
        <f>IF($C106="","",VLOOKUP($D106,編集不可!$A$4:$D$6,2,FALSE))</f>
        <v/>
      </c>
      <c r="F106" s="56" t="str">
        <f t="shared" si="3"/>
        <v/>
      </c>
      <c r="G106" s="56" t="str">
        <f>IF($C106="","",VLOOKUP($D106,編集不可!$A$4:$D$6,3,FALSE))</f>
        <v/>
      </c>
      <c r="H106" s="56" t="str">
        <f>IF($C106="","",VLOOKUP($D106,編集不可!$A$4:$D$6,4,FALSE))</f>
        <v/>
      </c>
      <c r="I106" s="26" t="str">
        <f t="shared" si="4"/>
        <v/>
      </c>
      <c r="J106" s="29" t="str">
        <f t="shared" si="5"/>
        <v/>
      </c>
      <c r="K106" s="11"/>
      <c r="L106" s="12"/>
      <c r="M106" s="12"/>
      <c r="N106" s="13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x14ac:dyDescent="0.15">
      <c r="A107" s="108">
        <v>106</v>
      </c>
      <c r="B107" s="58"/>
      <c r="C107" s="58"/>
      <c r="D107" s="58"/>
      <c r="E107" s="56" t="str">
        <f>IF($C107="","",VLOOKUP($D107,編集不可!$A$4:$D$6,2,FALSE))</f>
        <v/>
      </c>
      <c r="F107" s="56" t="str">
        <f t="shared" si="3"/>
        <v/>
      </c>
      <c r="G107" s="56" t="str">
        <f>IF($C107="","",VLOOKUP($D107,編集不可!$A$4:$D$6,3,FALSE))</f>
        <v/>
      </c>
      <c r="H107" s="56" t="str">
        <f>IF($C107="","",VLOOKUP($D107,編集不可!$A$4:$D$6,4,FALSE))</f>
        <v/>
      </c>
      <c r="I107" s="26" t="str">
        <f t="shared" si="4"/>
        <v/>
      </c>
      <c r="J107" s="29" t="str">
        <f t="shared" si="5"/>
        <v/>
      </c>
      <c r="K107" s="11"/>
      <c r="L107" s="12"/>
      <c r="M107" s="12"/>
      <c r="N107" s="13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x14ac:dyDescent="0.15">
      <c r="A108" s="108">
        <v>107</v>
      </c>
      <c r="B108" s="58"/>
      <c r="C108" s="58"/>
      <c r="D108" s="58"/>
      <c r="E108" s="56" t="str">
        <f>IF($C108="","",VLOOKUP($D108,編集不可!$A$4:$D$6,2,FALSE))</f>
        <v/>
      </c>
      <c r="F108" s="56" t="str">
        <f t="shared" si="3"/>
        <v/>
      </c>
      <c r="G108" s="56" t="str">
        <f>IF($C108="","",VLOOKUP($D108,編集不可!$A$4:$D$6,3,FALSE))</f>
        <v/>
      </c>
      <c r="H108" s="56" t="str">
        <f>IF($C108="","",VLOOKUP($D108,編集不可!$A$4:$D$6,4,FALSE))</f>
        <v/>
      </c>
      <c r="I108" s="26" t="str">
        <f t="shared" si="4"/>
        <v/>
      </c>
      <c r="J108" s="29" t="str">
        <f t="shared" si="5"/>
        <v/>
      </c>
      <c r="K108" s="11"/>
      <c r="L108" s="12"/>
      <c r="M108" s="12"/>
      <c r="N108" s="13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x14ac:dyDescent="0.15">
      <c r="A109" s="108">
        <v>108</v>
      </c>
      <c r="B109" s="58"/>
      <c r="C109" s="58"/>
      <c r="D109" s="58"/>
      <c r="E109" s="56" t="str">
        <f>IF($C109="","",VLOOKUP($D109,編集不可!$A$4:$D$6,2,FALSE))</f>
        <v/>
      </c>
      <c r="F109" s="56" t="str">
        <f t="shared" si="3"/>
        <v/>
      </c>
      <c r="G109" s="56" t="str">
        <f>IF($C109="","",VLOOKUP($D109,編集不可!$A$4:$D$6,3,FALSE))</f>
        <v/>
      </c>
      <c r="H109" s="56" t="str">
        <f>IF($C109="","",VLOOKUP($D109,編集不可!$A$4:$D$6,4,FALSE))</f>
        <v/>
      </c>
      <c r="I109" s="26" t="str">
        <f t="shared" si="4"/>
        <v/>
      </c>
      <c r="J109" s="29" t="str">
        <f t="shared" si="5"/>
        <v/>
      </c>
      <c r="K109" s="11"/>
      <c r="L109" s="12"/>
      <c r="M109" s="12"/>
      <c r="N109" s="13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x14ac:dyDescent="0.15">
      <c r="A110" s="108">
        <v>109</v>
      </c>
      <c r="B110" s="58"/>
      <c r="C110" s="58"/>
      <c r="D110" s="58"/>
      <c r="E110" s="56" t="str">
        <f>IF($C110="","",VLOOKUP($D110,編集不可!$A$4:$D$6,2,FALSE))</f>
        <v/>
      </c>
      <c r="F110" s="56" t="str">
        <f t="shared" si="3"/>
        <v/>
      </c>
      <c r="G110" s="56" t="str">
        <f>IF($C110="","",VLOOKUP($D110,編集不可!$A$4:$D$6,3,FALSE))</f>
        <v/>
      </c>
      <c r="H110" s="56" t="str">
        <f>IF($C110="","",VLOOKUP($D110,編集不可!$A$4:$D$6,4,FALSE))</f>
        <v/>
      </c>
      <c r="I110" s="26" t="str">
        <f t="shared" si="4"/>
        <v/>
      </c>
      <c r="J110" s="29" t="str">
        <f t="shared" si="5"/>
        <v/>
      </c>
      <c r="K110" s="11"/>
      <c r="L110" s="12"/>
      <c r="M110" s="12"/>
      <c r="N110" s="13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x14ac:dyDescent="0.15">
      <c r="A111" s="108">
        <v>110</v>
      </c>
      <c r="B111" s="58"/>
      <c r="C111" s="58"/>
      <c r="D111" s="58"/>
      <c r="E111" s="56" t="str">
        <f>IF($C111="","",VLOOKUP($D111,編集不可!$A$4:$D$6,2,FALSE))</f>
        <v/>
      </c>
      <c r="F111" s="56" t="str">
        <f t="shared" si="3"/>
        <v/>
      </c>
      <c r="G111" s="56" t="str">
        <f>IF($C111="","",VLOOKUP($D111,編集不可!$A$4:$D$6,3,FALSE))</f>
        <v/>
      </c>
      <c r="H111" s="56" t="str">
        <f>IF($C111="","",VLOOKUP($D111,編集不可!$A$4:$D$6,4,FALSE))</f>
        <v/>
      </c>
      <c r="I111" s="26" t="str">
        <f t="shared" si="4"/>
        <v/>
      </c>
      <c r="J111" s="29" t="str">
        <f t="shared" si="5"/>
        <v/>
      </c>
      <c r="K111" s="11"/>
      <c r="L111" s="12"/>
      <c r="M111" s="12"/>
      <c r="N111" s="13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x14ac:dyDescent="0.15">
      <c r="A112" s="108">
        <v>111</v>
      </c>
      <c r="B112" s="58"/>
      <c r="C112" s="58"/>
      <c r="D112" s="58"/>
      <c r="E112" s="56" t="str">
        <f>IF($C112="","",VLOOKUP($D112,編集不可!$A$4:$D$6,2,FALSE))</f>
        <v/>
      </c>
      <c r="F112" s="56" t="str">
        <f t="shared" si="3"/>
        <v/>
      </c>
      <c r="G112" s="56" t="str">
        <f>IF($C112="","",VLOOKUP($D112,編集不可!$A$4:$D$6,3,FALSE))</f>
        <v/>
      </c>
      <c r="H112" s="56" t="str">
        <f>IF($C112="","",VLOOKUP($D112,編集不可!$A$4:$D$6,4,FALSE))</f>
        <v/>
      </c>
      <c r="I112" s="26" t="str">
        <f t="shared" si="4"/>
        <v/>
      </c>
      <c r="J112" s="29" t="str">
        <f t="shared" si="5"/>
        <v/>
      </c>
      <c r="K112" s="11"/>
      <c r="L112" s="12"/>
      <c r="M112" s="12"/>
      <c r="N112" s="13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x14ac:dyDescent="0.15">
      <c r="A113" s="108">
        <v>112</v>
      </c>
      <c r="B113" s="58"/>
      <c r="C113" s="58"/>
      <c r="D113" s="58"/>
      <c r="E113" s="56" t="str">
        <f>IF($C113="","",VLOOKUP($D113,編集不可!$A$4:$D$6,2,FALSE))</f>
        <v/>
      </c>
      <c r="F113" s="56" t="str">
        <f t="shared" si="3"/>
        <v/>
      </c>
      <c r="G113" s="56" t="str">
        <f>IF($C113="","",VLOOKUP($D113,編集不可!$A$4:$D$6,3,FALSE))</f>
        <v/>
      </c>
      <c r="H113" s="56" t="str">
        <f>IF($C113="","",VLOOKUP($D113,編集不可!$A$4:$D$6,4,FALSE))</f>
        <v/>
      </c>
      <c r="I113" s="26" t="str">
        <f t="shared" si="4"/>
        <v/>
      </c>
      <c r="J113" s="29" t="str">
        <f t="shared" si="5"/>
        <v/>
      </c>
      <c r="K113" s="11"/>
      <c r="L113" s="12"/>
      <c r="M113" s="12"/>
      <c r="N113" s="13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x14ac:dyDescent="0.15">
      <c r="A114" s="108">
        <v>113</v>
      </c>
      <c r="B114" s="58"/>
      <c r="C114" s="58"/>
      <c r="D114" s="58"/>
      <c r="E114" s="56" t="str">
        <f>IF($C114="","",VLOOKUP($D114,編集不可!$A$4:$D$6,2,FALSE))</f>
        <v/>
      </c>
      <c r="F114" s="56" t="str">
        <f t="shared" si="3"/>
        <v/>
      </c>
      <c r="G114" s="56" t="str">
        <f>IF($C114="","",VLOOKUP($D114,編集不可!$A$4:$D$6,3,FALSE))</f>
        <v/>
      </c>
      <c r="H114" s="56" t="str">
        <f>IF($C114="","",VLOOKUP($D114,編集不可!$A$4:$D$6,4,FALSE))</f>
        <v/>
      </c>
      <c r="I114" s="26" t="str">
        <f t="shared" si="4"/>
        <v/>
      </c>
      <c r="J114" s="29" t="str">
        <f t="shared" si="5"/>
        <v/>
      </c>
      <c r="K114" s="11"/>
      <c r="L114" s="12"/>
      <c r="M114" s="12"/>
      <c r="N114" s="13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x14ac:dyDescent="0.15">
      <c r="A115" s="108">
        <v>114</v>
      </c>
      <c r="B115" s="58"/>
      <c r="C115" s="58"/>
      <c r="D115" s="58"/>
      <c r="E115" s="56" t="str">
        <f>IF($C115="","",VLOOKUP($D115,編集不可!$A$4:$D$6,2,FALSE))</f>
        <v/>
      </c>
      <c r="F115" s="56" t="str">
        <f t="shared" si="3"/>
        <v/>
      </c>
      <c r="G115" s="56" t="str">
        <f>IF($C115="","",VLOOKUP($D115,編集不可!$A$4:$D$6,3,FALSE))</f>
        <v/>
      </c>
      <c r="H115" s="56" t="str">
        <f>IF($C115="","",VLOOKUP($D115,編集不可!$A$4:$D$6,4,FALSE))</f>
        <v/>
      </c>
      <c r="I115" s="26" t="str">
        <f t="shared" si="4"/>
        <v/>
      </c>
      <c r="J115" s="29" t="str">
        <f t="shared" si="5"/>
        <v/>
      </c>
      <c r="K115" s="11"/>
      <c r="L115" s="12"/>
      <c r="M115" s="12"/>
      <c r="N115" s="13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x14ac:dyDescent="0.15">
      <c r="A116" s="108">
        <v>115</v>
      </c>
      <c r="B116" s="58"/>
      <c r="C116" s="58"/>
      <c r="D116" s="58"/>
      <c r="E116" s="56" t="str">
        <f>IF($C116="","",VLOOKUP($D116,編集不可!$A$4:$D$6,2,FALSE))</f>
        <v/>
      </c>
      <c r="F116" s="56" t="str">
        <f t="shared" si="3"/>
        <v/>
      </c>
      <c r="G116" s="56" t="str">
        <f>IF($C116="","",VLOOKUP($D116,編集不可!$A$4:$D$6,3,FALSE))</f>
        <v/>
      </c>
      <c r="H116" s="56" t="str">
        <f>IF($C116="","",VLOOKUP($D116,編集不可!$A$4:$D$6,4,FALSE))</f>
        <v/>
      </c>
      <c r="I116" s="26" t="str">
        <f t="shared" si="4"/>
        <v/>
      </c>
      <c r="J116" s="29" t="str">
        <f t="shared" si="5"/>
        <v/>
      </c>
      <c r="K116" s="11"/>
      <c r="L116" s="12"/>
      <c r="M116" s="12"/>
      <c r="N116" s="13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x14ac:dyDescent="0.15">
      <c r="A117" s="108">
        <v>116</v>
      </c>
      <c r="B117" s="58"/>
      <c r="C117" s="58"/>
      <c r="D117" s="58"/>
      <c r="E117" s="56" t="str">
        <f>IF($C117="","",VLOOKUP($D117,編集不可!$A$4:$D$6,2,FALSE))</f>
        <v/>
      </c>
      <c r="F117" s="56" t="str">
        <f t="shared" si="3"/>
        <v/>
      </c>
      <c r="G117" s="56" t="str">
        <f>IF($C117="","",VLOOKUP($D117,編集不可!$A$4:$D$6,3,FALSE))</f>
        <v/>
      </c>
      <c r="H117" s="56" t="str">
        <f>IF($C117="","",VLOOKUP($D117,編集不可!$A$4:$D$6,4,FALSE))</f>
        <v/>
      </c>
      <c r="I117" s="26" t="str">
        <f t="shared" si="4"/>
        <v/>
      </c>
      <c r="J117" s="29" t="str">
        <f t="shared" si="5"/>
        <v/>
      </c>
      <c r="K117" s="11"/>
      <c r="L117" s="12"/>
      <c r="M117" s="12"/>
      <c r="N117" s="13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x14ac:dyDescent="0.15">
      <c r="A118" s="108">
        <v>117</v>
      </c>
      <c r="B118" s="58"/>
      <c r="C118" s="58"/>
      <c r="D118" s="58"/>
      <c r="E118" s="56" t="str">
        <f>IF($C118="","",VLOOKUP($D118,編集不可!$A$4:$D$6,2,FALSE))</f>
        <v/>
      </c>
      <c r="F118" s="56" t="str">
        <f t="shared" si="3"/>
        <v/>
      </c>
      <c r="G118" s="56" t="str">
        <f>IF($C118="","",VLOOKUP($D118,編集不可!$A$4:$D$6,3,FALSE))</f>
        <v/>
      </c>
      <c r="H118" s="56" t="str">
        <f>IF($C118="","",VLOOKUP($D118,編集不可!$A$4:$D$6,4,FALSE))</f>
        <v/>
      </c>
      <c r="I118" s="26" t="str">
        <f t="shared" si="4"/>
        <v/>
      </c>
      <c r="J118" s="29" t="str">
        <f t="shared" si="5"/>
        <v/>
      </c>
      <c r="K118" s="11"/>
      <c r="L118" s="12"/>
      <c r="M118" s="12"/>
      <c r="N118" s="13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x14ac:dyDescent="0.15">
      <c r="A119" s="108">
        <v>118</v>
      </c>
      <c r="B119" s="58"/>
      <c r="C119" s="58"/>
      <c r="D119" s="58"/>
      <c r="E119" s="56" t="str">
        <f>IF($C119="","",VLOOKUP($D119,編集不可!$A$4:$D$6,2,FALSE))</f>
        <v/>
      </c>
      <c r="F119" s="56" t="str">
        <f t="shared" si="3"/>
        <v/>
      </c>
      <c r="G119" s="56" t="str">
        <f>IF($C119="","",VLOOKUP($D119,編集不可!$A$4:$D$6,3,FALSE))</f>
        <v/>
      </c>
      <c r="H119" s="56" t="str">
        <f>IF($C119="","",VLOOKUP($D119,編集不可!$A$4:$D$6,4,FALSE))</f>
        <v/>
      </c>
      <c r="I119" s="26" t="str">
        <f t="shared" si="4"/>
        <v/>
      </c>
      <c r="J119" s="29" t="str">
        <f t="shared" si="5"/>
        <v/>
      </c>
      <c r="K119" s="11"/>
      <c r="L119" s="12"/>
      <c r="M119" s="12"/>
      <c r="N119" s="13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x14ac:dyDescent="0.15">
      <c r="A120" s="108">
        <v>119</v>
      </c>
      <c r="B120" s="58"/>
      <c r="C120" s="58"/>
      <c r="D120" s="58"/>
      <c r="E120" s="56" t="str">
        <f>IF($C120="","",VLOOKUP($D120,編集不可!$A$4:$D$6,2,FALSE))</f>
        <v/>
      </c>
      <c r="F120" s="56" t="str">
        <f t="shared" si="3"/>
        <v/>
      </c>
      <c r="G120" s="56" t="str">
        <f>IF($C120="","",VLOOKUP($D120,編集不可!$A$4:$D$6,3,FALSE))</f>
        <v/>
      </c>
      <c r="H120" s="56" t="str">
        <f>IF($C120="","",VLOOKUP($D120,編集不可!$A$4:$D$6,4,FALSE))</f>
        <v/>
      </c>
      <c r="I120" s="26" t="str">
        <f t="shared" si="4"/>
        <v/>
      </c>
      <c r="J120" s="29" t="str">
        <f t="shared" si="5"/>
        <v/>
      </c>
      <c r="K120" s="11"/>
      <c r="L120" s="12"/>
      <c r="M120" s="12"/>
      <c r="N120" s="13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x14ac:dyDescent="0.15">
      <c r="A121" s="108">
        <v>120</v>
      </c>
      <c r="B121" s="58"/>
      <c r="C121" s="58"/>
      <c r="D121" s="58"/>
      <c r="E121" s="56" t="str">
        <f>IF($C121="","",VLOOKUP($D121,編集不可!$A$4:$D$6,2,FALSE))</f>
        <v/>
      </c>
      <c r="F121" s="56" t="str">
        <f t="shared" si="3"/>
        <v/>
      </c>
      <c r="G121" s="56" t="str">
        <f>IF($C121="","",VLOOKUP($D121,編集不可!$A$4:$D$6,3,FALSE))</f>
        <v/>
      </c>
      <c r="H121" s="56" t="str">
        <f>IF($C121="","",VLOOKUP($D121,編集不可!$A$4:$D$6,4,FALSE))</f>
        <v/>
      </c>
      <c r="I121" s="26" t="str">
        <f t="shared" si="4"/>
        <v/>
      </c>
      <c r="J121" s="29" t="str">
        <f t="shared" si="5"/>
        <v/>
      </c>
      <c r="K121" s="11"/>
      <c r="L121" s="12"/>
      <c r="M121" s="12"/>
      <c r="N121" s="13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x14ac:dyDescent="0.15">
      <c r="A122" s="108">
        <v>121</v>
      </c>
      <c r="B122" s="58"/>
      <c r="C122" s="58"/>
      <c r="D122" s="58"/>
      <c r="E122" s="56" t="str">
        <f>IF($C122="","",VLOOKUP($D122,編集不可!$A$4:$D$6,2,FALSE))</f>
        <v/>
      </c>
      <c r="F122" s="56" t="str">
        <f t="shared" si="3"/>
        <v/>
      </c>
      <c r="G122" s="56" t="str">
        <f>IF($C122="","",VLOOKUP($D122,編集不可!$A$4:$D$6,3,FALSE))</f>
        <v/>
      </c>
      <c r="H122" s="56" t="str">
        <f>IF($C122="","",VLOOKUP($D122,編集不可!$A$4:$D$6,4,FALSE))</f>
        <v/>
      </c>
      <c r="I122" s="26" t="str">
        <f t="shared" si="4"/>
        <v/>
      </c>
      <c r="J122" s="29" t="str">
        <f t="shared" si="5"/>
        <v/>
      </c>
      <c r="K122" s="11"/>
      <c r="L122" s="12"/>
      <c r="M122" s="12"/>
      <c r="N122" s="13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x14ac:dyDescent="0.15">
      <c r="A123" s="108">
        <v>122</v>
      </c>
      <c r="B123" s="58"/>
      <c r="C123" s="58"/>
      <c r="D123" s="58"/>
      <c r="E123" s="56" t="str">
        <f>IF($C123="","",VLOOKUP($D123,編集不可!$A$4:$D$6,2,FALSE))</f>
        <v/>
      </c>
      <c r="F123" s="56" t="str">
        <f t="shared" si="3"/>
        <v/>
      </c>
      <c r="G123" s="56" t="str">
        <f>IF($C123="","",VLOOKUP($D123,編集不可!$A$4:$D$6,3,FALSE))</f>
        <v/>
      </c>
      <c r="H123" s="56" t="str">
        <f>IF($C123="","",VLOOKUP($D123,編集不可!$A$4:$D$6,4,FALSE))</f>
        <v/>
      </c>
      <c r="I123" s="26" t="str">
        <f t="shared" si="4"/>
        <v/>
      </c>
      <c r="J123" s="29" t="str">
        <f t="shared" si="5"/>
        <v/>
      </c>
      <c r="K123" s="11"/>
      <c r="L123" s="12"/>
      <c r="M123" s="12"/>
      <c r="N123" s="13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x14ac:dyDescent="0.15">
      <c r="A124" s="108">
        <v>123</v>
      </c>
      <c r="B124" s="58"/>
      <c r="C124" s="58"/>
      <c r="D124" s="58"/>
      <c r="E124" s="56" t="str">
        <f>IF($C124="","",VLOOKUP($D124,編集不可!$A$4:$D$6,2,FALSE))</f>
        <v/>
      </c>
      <c r="F124" s="56" t="str">
        <f t="shared" si="3"/>
        <v/>
      </c>
      <c r="G124" s="56" t="str">
        <f>IF($C124="","",VLOOKUP($D124,編集不可!$A$4:$D$6,3,FALSE))</f>
        <v/>
      </c>
      <c r="H124" s="56" t="str">
        <f>IF($C124="","",VLOOKUP($D124,編集不可!$A$4:$D$6,4,FALSE))</f>
        <v/>
      </c>
      <c r="I124" s="26" t="str">
        <f t="shared" si="4"/>
        <v/>
      </c>
      <c r="J124" s="29" t="str">
        <f t="shared" si="5"/>
        <v/>
      </c>
      <c r="K124" s="11"/>
      <c r="L124" s="12"/>
      <c r="M124" s="12"/>
      <c r="N124" s="13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x14ac:dyDescent="0.15">
      <c r="A125" s="108">
        <v>124</v>
      </c>
      <c r="B125" s="58"/>
      <c r="C125" s="58"/>
      <c r="D125" s="58"/>
      <c r="E125" s="56" t="str">
        <f>IF($C125="","",VLOOKUP($D125,編集不可!$A$4:$D$6,2,FALSE))</f>
        <v/>
      </c>
      <c r="F125" s="56" t="str">
        <f t="shared" si="3"/>
        <v/>
      </c>
      <c r="G125" s="56" t="str">
        <f>IF($C125="","",VLOOKUP($D125,編集不可!$A$4:$D$6,3,FALSE))</f>
        <v/>
      </c>
      <c r="H125" s="56" t="str">
        <f>IF($C125="","",VLOOKUP($D125,編集不可!$A$4:$D$6,4,FALSE))</f>
        <v/>
      </c>
      <c r="I125" s="26" t="str">
        <f t="shared" si="4"/>
        <v/>
      </c>
      <c r="J125" s="29" t="str">
        <f t="shared" si="5"/>
        <v/>
      </c>
      <c r="K125" s="11"/>
      <c r="L125" s="12"/>
      <c r="M125" s="12"/>
      <c r="N125" s="13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x14ac:dyDescent="0.15">
      <c r="A126" s="108">
        <v>125</v>
      </c>
      <c r="B126" s="58"/>
      <c r="C126" s="58"/>
      <c r="D126" s="58"/>
      <c r="E126" s="56" t="str">
        <f>IF($C126="","",VLOOKUP($D126,編集不可!$A$4:$D$6,2,FALSE))</f>
        <v/>
      </c>
      <c r="F126" s="56" t="str">
        <f t="shared" si="3"/>
        <v/>
      </c>
      <c r="G126" s="56" t="str">
        <f>IF($C126="","",VLOOKUP($D126,編集不可!$A$4:$D$6,3,FALSE))</f>
        <v/>
      </c>
      <c r="H126" s="56" t="str">
        <f>IF($C126="","",VLOOKUP($D126,編集不可!$A$4:$D$6,4,FALSE))</f>
        <v/>
      </c>
      <c r="I126" s="26" t="str">
        <f t="shared" si="4"/>
        <v/>
      </c>
      <c r="J126" s="29" t="str">
        <f t="shared" si="5"/>
        <v/>
      </c>
      <c r="K126" s="11"/>
      <c r="L126" s="12"/>
      <c r="M126" s="12"/>
      <c r="N126" s="13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x14ac:dyDescent="0.15">
      <c r="A127" s="108">
        <v>126</v>
      </c>
      <c r="B127" s="58"/>
      <c r="C127" s="58"/>
      <c r="D127" s="58"/>
      <c r="E127" s="56" t="str">
        <f>IF($C127="","",VLOOKUP($D127,編集不可!$A$4:$D$6,2,FALSE))</f>
        <v/>
      </c>
      <c r="F127" s="56" t="str">
        <f t="shared" si="3"/>
        <v/>
      </c>
      <c r="G127" s="56" t="str">
        <f>IF($C127="","",VLOOKUP($D127,編集不可!$A$4:$D$6,3,FALSE))</f>
        <v/>
      </c>
      <c r="H127" s="56" t="str">
        <f>IF($C127="","",VLOOKUP($D127,編集不可!$A$4:$D$6,4,FALSE))</f>
        <v/>
      </c>
      <c r="I127" s="26" t="str">
        <f t="shared" si="4"/>
        <v/>
      </c>
      <c r="J127" s="29" t="str">
        <f t="shared" si="5"/>
        <v/>
      </c>
      <c r="K127" s="11"/>
      <c r="L127" s="12"/>
      <c r="M127" s="12"/>
      <c r="N127" s="13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x14ac:dyDescent="0.15">
      <c r="A128" s="108">
        <v>127</v>
      </c>
      <c r="B128" s="58"/>
      <c r="C128" s="58"/>
      <c r="D128" s="58"/>
      <c r="E128" s="56" t="str">
        <f>IF($C128="","",VLOOKUP($D128,編集不可!$A$4:$D$6,2,FALSE))</f>
        <v/>
      </c>
      <c r="F128" s="56" t="str">
        <f t="shared" si="3"/>
        <v/>
      </c>
      <c r="G128" s="56" t="str">
        <f>IF($C128="","",VLOOKUP($D128,編集不可!$A$4:$D$6,3,FALSE))</f>
        <v/>
      </c>
      <c r="H128" s="56" t="str">
        <f>IF($C128="","",VLOOKUP($D128,編集不可!$A$4:$D$6,4,FALSE))</f>
        <v/>
      </c>
      <c r="I128" s="26" t="str">
        <f t="shared" si="4"/>
        <v/>
      </c>
      <c r="J128" s="29" t="str">
        <f t="shared" si="5"/>
        <v/>
      </c>
      <c r="K128" s="11"/>
      <c r="L128" s="12"/>
      <c r="M128" s="12"/>
      <c r="N128" s="13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x14ac:dyDescent="0.15">
      <c r="A129" s="108">
        <v>128</v>
      </c>
      <c r="B129" s="58"/>
      <c r="C129" s="58"/>
      <c r="D129" s="58"/>
      <c r="E129" s="56" t="str">
        <f>IF($C129="","",VLOOKUP($D129,編集不可!$A$4:$D$6,2,FALSE))</f>
        <v/>
      </c>
      <c r="F129" s="56" t="str">
        <f t="shared" si="3"/>
        <v/>
      </c>
      <c r="G129" s="56" t="str">
        <f>IF($C129="","",VLOOKUP($D129,編集不可!$A$4:$D$6,3,FALSE))</f>
        <v/>
      </c>
      <c r="H129" s="56" t="str">
        <f>IF($C129="","",VLOOKUP($D129,編集不可!$A$4:$D$6,4,FALSE))</f>
        <v/>
      </c>
      <c r="I129" s="26" t="str">
        <f t="shared" si="4"/>
        <v/>
      </c>
      <c r="J129" s="29" t="str">
        <f t="shared" si="5"/>
        <v/>
      </c>
      <c r="K129" s="11"/>
      <c r="L129" s="12"/>
      <c r="M129" s="12"/>
      <c r="N129" s="13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x14ac:dyDescent="0.15">
      <c r="A130" s="108">
        <v>129</v>
      </c>
      <c r="B130" s="58"/>
      <c r="C130" s="58"/>
      <c r="D130" s="58"/>
      <c r="E130" s="56" t="str">
        <f>IF($C130="","",VLOOKUP($D130,編集不可!$A$4:$D$6,2,FALSE))</f>
        <v/>
      </c>
      <c r="F130" s="56" t="str">
        <f t="shared" si="3"/>
        <v/>
      </c>
      <c r="G130" s="56" t="str">
        <f>IF($C130="","",VLOOKUP($D130,編集不可!$A$4:$D$6,3,FALSE))</f>
        <v/>
      </c>
      <c r="H130" s="56" t="str">
        <f>IF($C130="","",VLOOKUP($D130,編集不可!$A$4:$D$6,4,FALSE))</f>
        <v/>
      </c>
      <c r="I130" s="26" t="str">
        <f t="shared" si="4"/>
        <v/>
      </c>
      <c r="J130" s="29" t="str">
        <f t="shared" si="5"/>
        <v/>
      </c>
      <c r="K130" s="11"/>
      <c r="L130" s="12"/>
      <c r="M130" s="12"/>
      <c r="N130" s="13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x14ac:dyDescent="0.15">
      <c r="A131" s="108">
        <v>130</v>
      </c>
      <c r="B131" s="58"/>
      <c r="C131" s="58"/>
      <c r="D131" s="58"/>
      <c r="E131" s="56" t="str">
        <f>IF($C131="","",VLOOKUP($D131,編集不可!$A$4:$D$6,2,FALSE))</f>
        <v/>
      </c>
      <c r="F131" s="56" t="str">
        <f t="shared" ref="F131:F194" si="6">IF($C131="","",SUM($C131*$E131))</f>
        <v/>
      </c>
      <c r="G131" s="56" t="str">
        <f>IF($C131="","",VLOOKUP($D131,編集不可!$A$4:$D$6,3,FALSE))</f>
        <v/>
      </c>
      <c r="H131" s="56" t="str">
        <f>IF($C131="","",VLOOKUP($D131,編集不可!$A$4:$D$6,4,FALSE))</f>
        <v/>
      </c>
      <c r="I131" s="26" t="str">
        <f t="shared" ref="I131:I194" si="7">IF($C131="","",ROUND(SUM($F131*$G131+$H131),2))</f>
        <v/>
      </c>
      <c r="J131" s="29" t="str">
        <f t="shared" ref="J131:J194" si="8">IF($C131="","",ROUNDDOWN($I131,-2))</f>
        <v/>
      </c>
      <c r="K131" s="11"/>
      <c r="L131" s="12"/>
      <c r="M131" s="12"/>
      <c r="N131" s="13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x14ac:dyDescent="0.15">
      <c r="A132" s="108">
        <v>131</v>
      </c>
      <c r="B132" s="58"/>
      <c r="C132" s="58"/>
      <c r="D132" s="58"/>
      <c r="E132" s="56" t="str">
        <f>IF($C132="","",VLOOKUP($D132,編集不可!$A$4:$D$6,2,FALSE))</f>
        <v/>
      </c>
      <c r="F132" s="56" t="str">
        <f t="shared" si="6"/>
        <v/>
      </c>
      <c r="G132" s="56" t="str">
        <f>IF($C132="","",VLOOKUP($D132,編集不可!$A$4:$D$6,3,FALSE))</f>
        <v/>
      </c>
      <c r="H132" s="56" t="str">
        <f>IF($C132="","",VLOOKUP($D132,編集不可!$A$4:$D$6,4,FALSE))</f>
        <v/>
      </c>
      <c r="I132" s="26" t="str">
        <f t="shared" si="7"/>
        <v/>
      </c>
      <c r="J132" s="29" t="str">
        <f t="shared" si="8"/>
        <v/>
      </c>
      <c r="K132" s="11"/>
      <c r="L132" s="12"/>
      <c r="M132" s="12"/>
      <c r="N132" s="13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x14ac:dyDescent="0.15">
      <c r="A133" s="108">
        <v>132</v>
      </c>
      <c r="B133" s="58"/>
      <c r="C133" s="58"/>
      <c r="D133" s="58"/>
      <c r="E133" s="56" t="str">
        <f>IF($C133="","",VLOOKUP($D133,編集不可!$A$4:$D$6,2,FALSE))</f>
        <v/>
      </c>
      <c r="F133" s="56" t="str">
        <f t="shared" si="6"/>
        <v/>
      </c>
      <c r="G133" s="56" t="str">
        <f>IF($C133="","",VLOOKUP($D133,編集不可!$A$4:$D$6,3,FALSE))</f>
        <v/>
      </c>
      <c r="H133" s="56" t="str">
        <f>IF($C133="","",VLOOKUP($D133,編集不可!$A$4:$D$6,4,FALSE))</f>
        <v/>
      </c>
      <c r="I133" s="26" t="str">
        <f t="shared" si="7"/>
        <v/>
      </c>
      <c r="J133" s="29" t="str">
        <f t="shared" si="8"/>
        <v/>
      </c>
      <c r="K133" s="11"/>
      <c r="L133" s="12"/>
      <c r="M133" s="12"/>
      <c r="N133" s="13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x14ac:dyDescent="0.15">
      <c r="A134" s="108">
        <v>133</v>
      </c>
      <c r="B134" s="58"/>
      <c r="C134" s="58"/>
      <c r="D134" s="58"/>
      <c r="E134" s="56" t="str">
        <f>IF($C134="","",VLOOKUP($D134,編集不可!$A$4:$D$6,2,FALSE))</f>
        <v/>
      </c>
      <c r="F134" s="56" t="str">
        <f t="shared" si="6"/>
        <v/>
      </c>
      <c r="G134" s="56" t="str">
        <f>IF($C134="","",VLOOKUP($D134,編集不可!$A$4:$D$6,3,FALSE))</f>
        <v/>
      </c>
      <c r="H134" s="56" t="str">
        <f>IF($C134="","",VLOOKUP($D134,編集不可!$A$4:$D$6,4,FALSE))</f>
        <v/>
      </c>
      <c r="I134" s="26" t="str">
        <f t="shared" si="7"/>
        <v/>
      </c>
      <c r="J134" s="29" t="str">
        <f t="shared" si="8"/>
        <v/>
      </c>
      <c r="K134" s="11"/>
      <c r="L134" s="12"/>
      <c r="M134" s="12"/>
      <c r="N134" s="13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x14ac:dyDescent="0.15">
      <c r="A135" s="108">
        <v>134</v>
      </c>
      <c r="B135" s="58"/>
      <c r="C135" s="58"/>
      <c r="D135" s="58"/>
      <c r="E135" s="56" t="str">
        <f>IF($C135="","",VLOOKUP($D135,編集不可!$A$4:$D$6,2,FALSE))</f>
        <v/>
      </c>
      <c r="F135" s="56" t="str">
        <f t="shared" si="6"/>
        <v/>
      </c>
      <c r="G135" s="56" t="str">
        <f>IF($C135="","",VLOOKUP($D135,編集不可!$A$4:$D$6,3,FALSE))</f>
        <v/>
      </c>
      <c r="H135" s="56" t="str">
        <f>IF($C135="","",VLOOKUP($D135,編集不可!$A$4:$D$6,4,FALSE))</f>
        <v/>
      </c>
      <c r="I135" s="26" t="str">
        <f t="shared" si="7"/>
        <v/>
      </c>
      <c r="J135" s="29" t="str">
        <f t="shared" si="8"/>
        <v/>
      </c>
      <c r="K135" s="11"/>
      <c r="L135" s="12"/>
      <c r="M135" s="12"/>
      <c r="N135" s="13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x14ac:dyDescent="0.15">
      <c r="A136" s="108">
        <v>135</v>
      </c>
      <c r="B136" s="58"/>
      <c r="C136" s="58"/>
      <c r="D136" s="58"/>
      <c r="E136" s="56" t="str">
        <f>IF($C136="","",VLOOKUP($D136,編集不可!$A$4:$D$6,2,FALSE))</f>
        <v/>
      </c>
      <c r="F136" s="56" t="str">
        <f t="shared" si="6"/>
        <v/>
      </c>
      <c r="G136" s="56" t="str">
        <f>IF($C136="","",VLOOKUP($D136,編集不可!$A$4:$D$6,3,FALSE))</f>
        <v/>
      </c>
      <c r="H136" s="56" t="str">
        <f>IF($C136="","",VLOOKUP($D136,編集不可!$A$4:$D$6,4,FALSE))</f>
        <v/>
      </c>
      <c r="I136" s="26" t="str">
        <f t="shared" si="7"/>
        <v/>
      </c>
      <c r="J136" s="29" t="str">
        <f t="shared" si="8"/>
        <v/>
      </c>
      <c r="K136" s="11"/>
      <c r="L136" s="12"/>
      <c r="M136" s="12"/>
      <c r="N136" s="13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x14ac:dyDescent="0.15">
      <c r="A137" s="108">
        <v>136</v>
      </c>
      <c r="B137" s="58"/>
      <c r="C137" s="58"/>
      <c r="D137" s="58"/>
      <c r="E137" s="56" t="str">
        <f>IF($C137="","",VLOOKUP($D137,編集不可!$A$4:$D$6,2,FALSE))</f>
        <v/>
      </c>
      <c r="F137" s="56" t="str">
        <f t="shared" si="6"/>
        <v/>
      </c>
      <c r="G137" s="56" t="str">
        <f>IF($C137="","",VLOOKUP($D137,編集不可!$A$4:$D$6,3,FALSE))</f>
        <v/>
      </c>
      <c r="H137" s="56" t="str">
        <f>IF($C137="","",VLOOKUP($D137,編集不可!$A$4:$D$6,4,FALSE))</f>
        <v/>
      </c>
      <c r="I137" s="26" t="str">
        <f t="shared" si="7"/>
        <v/>
      </c>
      <c r="J137" s="29" t="str">
        <f t="shared" si="8"/>
        <v/>
      </c>
      <c r="K137" s="11"/>
      <c r="L137" s="12"/>
      <c r="M137" s="12"/>
      <c r="N137" s="13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x14ac:dyDescent="0.15">
      <c r="A138" s="108">
        <v>137</v>
      </c>
      <c r="B138" s="58"/>
      <c r="C138" s="58"/>
      <c r="D138" s="58"/>
      <c r="E138" s="56" t="str">
        <f>IF($C138="","",VLOOKUP($D138,編集不可!$A$4:$D$6,2,FALSE))</f>
        <v/>
      </c>
      <c r="F138" s="56" t="str">
        <f t="shared" si="6"/>
        <v/>
      </c>
      <c r="G138" s="56" t="str">
        <f>IF($C138="","",VLOOKUP($D138,編集不可!$A$4:$D$6,3,FALSE))</f>
        <v/>
      </c>
      <c r="H138" s="56" t="str">
        <f>IF($C138="","",VLOOKUP($D138,編集不可!$A$4:$D$6,4,FALSE))</f>
        <v/>
      </c>
      <c r="I138" s="26" t="str">
        <f t="shared" si="7"/>
        <v/>
      </c>
      <c r="J138" s="29" t="str">
        <f t="shared" si="8"/>
        <v/>
      </c>
      <c r="K138" s="11"/>
      <c r="L138" s="12"/>
      <c r="M138" s="12"/>
      <c r="N138" s="13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x14ac:dyDescent="0.15">
      <c r="A139" s="108">
        <v>138</v>
      </c>
      <c r="B139" s="58"/>
      <c r="C139" s="58"/>
      <c r="D139" s="58"/>
      <c r="E139" s="56" t="str">
        <f>IF($C139="","",VLOOKUP($D139,編集不可!$A$4:$D$6,2,FALSE))</f>
        <v/>
      </c>
      <c r="F139" s="56" t="str">
        <f t="shared" si="6"/>
        <v/>
      </c>
      <c r="G139" s="56" t="str">
        <f>IF($C139="","",VLOOKUP($D139,編集不可!$A$4:$D$6,3,FALSE))</f>
        <v/>
      </c>
      <c r="H139" s="56" t="str">
        <f>IF($C139="","",VLOOKUP($D139,編集不可!$A$4:$D$6,4,FALSE))</f>
        <v/>
      </c>
      <c r="I139" s="26" t="str">
        <f t="shared" si="7"/>
        <v/>
      </c>
      <c r="J139" s="29" t="str">
        <f t="shared" si="8"/>
        <v/>
      </c>
      <c r="K139" s="11"/>
      <c r="L139" s="12"/>
      <c r="M139" s="12"/>
      <c r="N139" s="13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x14ac:dyDescent="0.15">
      <c r="A140" s="108">
        <v>139</v>
      </c>
      <c r="B140" s="58"/>
      <c r="C140" s="58"/>
      <c r="D140" s="58"/>
      <c r="E140" s="56" t="str">
        <f>IF($C140="","",VLOOKUP($D140,編集不可!$A$4:$D$6,2,FALSE))</f>
        <v/>
      </c>
      <c r="F140" s="56" t="str">
        <f t="shared" si="6"/>
        <v/>
      </c>
      <c r="G140" s="56" t="str">
        <f>IF($C140="","",VLOOKUP($D140,編集不可!$A$4:$D$6,3,FALSE))</f>
        <v/>
      </c>
      <c r="H140" s="56" t="str">
        <f>IF($C140="","",VLOOKUP($D140,編集不可!$A$4:$D$6,4,FALSE))</f>
        <v/>
      </c>
      <c r="I140" s="26" t="str">
        <f t="shared" si="7"/>
        <v/>
      </c>
      <c r="J140" s="29" t="str">
        <f t="shared" si="8"/>
        <v/>
      </c>
      <c r="K140" s="11"/>
      <c r="L140" s="12"/>
      <c r="M140" s="12"/>
      <c r="N140" s="13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x14ac:dyDescent="0.15">
      <c r="A141" s="108">
        <v>140</v>
      </c>
      <c r="B141" s="58"/>
      <c r="C141" s="58"/>
      <c r="D141" s="58"/>
      <c r="E141" s="56" t="str">
        <f>IF($C141="","",VLOOKUP($D141,編集不可!$A$4:$D$6,2,FALSE))</f>
        <v/>
      </c>
      <c r="F141" s="56" t="str">
        <f t="shared" si="6"/>
        <v/>
      </c>
      <c r="G141" s="56" t="str">
        <f>IF($C141="","",VLOOKUP($D141,編集不可!$A$4:$D$6,3,FALSE))</f>
        <v/>
      </c>
      <c r="H141" s="56" t="str">
        <f>IF($C141="","",VLOOKUP($D141,編集不可!$A$4:$D$6,4,FALSE))</f>
        <v/>
      </c>
      <c r="I141" s="26" t="str">
        <f t="shared" si="7"/>
        <v/>
      </c>
      <c r="J141" s="29" t="str">
        <f t="shared" si="8"/>
        <v/>
      </c>
      <c r="K141" s="11"/>
      <c r="L141" s="12"/>
      <c r="M141" s="12"/>
      <c r="N141" s="13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x14ac:dyDescent="0.15">
      <c r="A142" s="108">
        <v>141</v>
      </c>
      <c r="B142" s="58"/>
      <c r="C142" s="58"/>
      <c r="D142" s="58"/>
      <c r="E142" s="56" t="str">
        <f>IF($C142="","",VLOOKUP($D142,編集不可!$A$4:$D$6,2,FALSE))</f>
        <v/>
      </c>
      <c r="F142" s="56" t="str">
        <f t="shared" si="6"/>
        <v/>
      </c>
      <c r="G142" s="56" t="str">
        <f>IF($C142="","",VLOOKUP($D142,編集不可!$A$4:$D$6,3,FALSE))</f>
        <v/>
      </c>
      <c r="H142" s="56" t="str">
        <f>IF($C142="","",VLOOKUP($D142,編集不可!$A$4:$D$6,4,FALSE))</f>
        <v/>
      </c>
      <c r="I142" s="26" t="str">
        <f t="shared" si="7"/>
        <v/>
      </c>
      <c r="J142" s="29" t="str">
        <f t="shared" si="8"/>
        <v/>
      </c>
      <c r="K142" s="11"/>
      <c r="L142" s="12"/>
      <c r="M142" s="12"/>
      <c r="N142" s="13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x14ac:dyDescent="0.15">
      <c r="A143" s="108">
        <v>142</v>
      </c>
      <c r="B143" s="58"/>
      <c r="C143" s="58"/>
      <c r="D143" s="58"/>
      <c r="E143" s="56" t="str">
        <f>IF($C143="","",VLOOKUP($D143,編集不可!$A$4:$D$6,2,FALSE))</f>
        <v/>
      </c>
      <c r="F143" s="56" t="str">
        <f t="shared" si="6"/>
        <v/>
      </c>
      <c r="G143" s="56" t="str">
        <f>IF($C143="","",VLOOKUP($D143,編集不可!$A$4:$D$6,3,FALSE))</f>
        <v/>
      </c>
      <c r="H143" s="56" t="str">
        <f>IF($C143="","",VLOOKUP($D143,編集不可!$A$4:$D$6,4,FALSE))</f>
        <v/>
      </c>
      <c r="I143" s="26" t="str">
        <f t="shared" si="7"/>
        <v/>
      </c>
      <c r="J143" s="29" t="str">
        <f t="shared" si="8"/>
        <v/>
      </c>
      <c r="K143" s="11"/>
      <c r="L143" s="12"/>
      <c r="M143" s="12"/>
      <c r="N143" s="13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x14ac:dyDescent="0.15">
      <c r="A144" s="108">
        <v>143</v>
      </c>
      <c r="B144" s="58"/>
      <c r="C144" s="58"/>
      <c r="D144" s="58"/>
      <c r="E144" s="56" t="str">
        <f>IF($C144="","",VLOOKUP($D144,編集不可!$A$4:$D$6,2,FALSE))</f>
        <v/>
      </c>
      <c r="F144" s="56" t="str">
        <f t="shared" si="6"/>
        <v/>
      </c>
      <c r="G144" s="56" t="str">
        <f>IF($C144="","",VLOOKUP($D144,編集不可!$A$4:$D$6,3,FALSE))</f>
        <v/>
      </c>
      <c r="H144" s="56" t="str">
        <f>IF($C144="","",VLOOKUP($D144,編集不可!$A$4:$D$6,4,FALSE))</f>
        <v/>
      </c>
      <c r="I144" s="26" t="str">
        <f t="shared" si="7"/>
        <v/>
      </c>
      <c r="J144" s="29" t="str">
        <f t="shared" si="8"/>
        <v/>
      </c>
      <c r="K144" s="11"/>
      <c r="L144" s="12"/>
      <c r="M144" s="12"/>
      <c r="N144" s="13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x14ac:dyDescent="0.15">
      <c r="A145" s="108">
        <v>144</v>
      </c>
      <c r="B145" s="58"/>
      <c r="C145" s="58"/>
      <c r="D145" s="58"/>
      <c r="E145" s="56" t="str">
        <f>IF($C145="","",VLOOKUP($D145,編集不可!$A$4:$D$6,2,FALSE))</f>
        <v/>
      </c>
      <c r="F145" s="56" t="str">
        <f t="shared" si="6"/>
        <v/>
      </c>
      <c r="G145" s="56" t="str">
        <f>IF($C145="","",VLOOKUP($D145,編集不可!$A$4:$D$6,3,FALSE))</f>
        <v/>
      </c>
      <c r="H145" s="56" t="str">
        <f>IF($C145="","",VLOOKUP($D145,編集不可!$A$4:$D$6,4,FALSE))</f>
        <v/>
      </c>
      <c r="I145" s="26" t="str">
        <f t="shared" si="7"/>
        <v/>
      </c>
      <c r="J145" s="29" t="str">
        <f t="shared" si="8"/>
        <v/>
      </c>
      <c r="K145" s="11"/>
      <c r="L145" s="12"/>
      <c r="M145" s="12"/>
      <c r="N145" s="13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x14ac:dyDescent="0.15">
      <c r="A146" s="108">
        <v>145</v>
      </c>
      <c r="B146" s="58"/>
      <c r="C146" s="58"/>
      <c r="D146" s="58"/>
      <c r="E146" s="56" t="str">
        <f>IF($C146="","",VLOOKUP($D146,編集不可!$A$4:$D$6,2,FALSE))</f>
        <v/>
      </c>
      <c r="F146" s="56" t="str">
        <f t="shared" si="6"/>
        <v/>
      </c>
      <c r="G146" s="56" t="str">
        <f>IF($C146="","",VLOOKUP($D146,編集不可!$A$4:$D$6,3,FALSE))</f>
        <v/>
      </c>
      <c r="H146" s="56" t="str">
        <f>IF($C146="","",VLOOKUP($D146,編集不可!$A$4:$D$6,4,FALSE))</f>
        <v/>
      </c>
      <c r="I146" s="26" t="str">
        <f t="shared" si="7"/>
        <v/>
      </c>
      <c r="J146" s="29" t="str">
        <f t="shared" si="8"/>
        <v/>
      </c>
      <c r="K146" s="11"/>
      <c r="L146" s="12"/>
      <c r="M146" s="12"/>
      <c r="N146" s="13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x14ac:dyDescent="0.15">
      <c r="A147" s="108">
        <v>146</v>
      </c>
      <c r="B147" s="58"/>
      <c r="C147" s="58"/>
      <c r="D147" s="58"/>
      <c r="E147" s="56" t="str">
        <f>IF($C147="","",VLOOKUP($D147,編集不可!$A$4:$D$6,2,FALSE))</f>
        <v/>
      </c>
      <c r="F147" s="56" t="str">
        <f t="shared" si="6"/>
        <v/>
      </c>
      <c r="G147" s="56" t="str">
        <f>IF($C147="","",VLOOKUP($D147,編集不可!$A$4:$D$6,3,FALSE))</f>
        <v/>
      </c>
      <c r="H147" s="56" t="str">
        <f>IF($C147="","",VLOOKUP($D147,編集不可!$A$4:$D$6,4,FALSE))</f>
        <v/>
      </c>
      <c r="I147" s="26" t="str">
        <f t="shared" si="7"/>
        <v/>
      </c>
      <c r="J147" s="29" t="str">
        <f t="shared" si="8"/>
        <v/>
      </c>
      <c r="K147" s="11"/>
      <c r="L147" s="12"/>
      <c r="M147" s="12"/>
      <c r="N147" s="13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x14ac:dyDescent="0.15">
      <c r="A148" s="108">
        <v>147</v>
      </c>
      <c r="B148" s="58"/>
      <c r="C148" s="58"/>
      <c r="D148" s="58"/>
      <c r="E148" s="56" t="str">
        <f>IF($C148="","",VLOOKUP($D148,編集不可!$A$4:$D$6,2,FALSE))</f>
        <v/>
      </c>
      <c r="F148" s="56" t="str">
        <f t="shared" si="6"/>
        <v/>
      </c>
      <c r="G148" s="56" t="str">
        <f>IF($C148="","",VLOOKUP($D148,編集不可!$A$4:$D$6,3,FALSE))</f>
        <v/>
      </c>
      <c r="H148" s="56" t="str">
        <f>IF($C148="","",VLOOKUP($D148,編集不可!$A$4:$D$6,4,FALSE))</f>
        <v/>
      </c>
      <c r="I148" s="26" t="str">
        <f t="shared" si="7"/>
        <v/>
      </c>
      <c r="J148" s="29" t="str">
        <f t="shared" si="8"/>
        <v/>
      </c>
      <c r="K148" s="11"/>
      <c r="L148" s="12"/>
      <c r="M148" s="12"/>
      <c r="N148" s="13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x14ac:dyDescent="0.15">
      <c r="A149" s="108">
        <v>148</v>
      </c>
      <c r="B149" s="58"/>
      <c r="C149" s="58"/>
      <c r="D149" s="58"/>
      <c r="E149" s="56" t="str">
        <f>IF($C149="","",VLOOKUP($D149,編集不可!$A$4:$D$6,2,FALSE))</f>
        <v/>
      </c>
      <c r="F149" s="56" t="str">
        <f t="shared" si="6"/>
        <v/>
      </c>
      <c r="G149" s="56" t="str">
        <f>IF($C149="","",VLOOKUP($D149,編集不可!$A$4:$D$6,3,FALSE))</f>
        <v/>
      </c>
      <c r="H149" s="56" t="str">
        <f>IF($C149="","",VLOOKUP($D149,編集不可!$A$4:$D$6,4,FALSE))</f>
        <v/>
      </c>
      <c r="I149" s="26" t="str">
        <f t="shared" si="7"/>
        <v/>
      </c>
      <c r="J149" s="29" t="str">
        <f t="shared" si="8"/>
        <v/>
      </c>
      <c r="K149" s="11"/>
      <c r="L149" s="12"/>
      <c r="M149" s="12"/>
      <c r="N149" s="13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x14ac:dyDescent="0.15">
      <c r="A150" s="108">
        <v>149</v>
      </c>
      <c r="B150" s="58"/>
      <c r="C150" s="58"/>
      <c r="D150" s="58"/>
      <c r="E150" s="56" t="str">
        <f>IF($C150="","",VLOOKUP($D150,編集不可!$A$4:$D$6,2,FALSE))</f>
        <v/>
      </c>
      <c r="F150" s="56" t="str">
        <f t="shared" si="6"/>
        <v/>
      </c>
      <c r="G150" s="56" t="str">
        <f>IF($C150="","",VLOOKUP($D150,編集不可!$A$4:$D$6,3,FALSE))</f>
        <v/>
      </c>
      <c r="H150" s="56" t="str">
        <f>IF($C150="","",VLOOKUP($D150,編集不可!$A$4:$D$6,4,FALSE))</f>
        <v/>
      </c>
      <c r="I150" s="26" t="str">
        <f t="shared" si="7"/>
        <v/>
      </c>
      <c r="J150" s="29" t="str">
        <f t="shared" si="8"/>
        <v/>
      </c>
      <c r="K150" s="11"/>
      <c r="L150" s="12"/>
      <c r="M150" s="12"/>
      <c r="N150" s="13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x14ac:dyDescent="0.15">
      <c r="A151" s="108">
        <v>150</v>
      </c>
      <c r="B151" s="58"/>
      <c r="C151" s="58"/>
      <c r="D151" s="58"/>
      <c r="E151" s="56" t="str">
        <f>IF($C151="","",VLOOKUP($D151,編集不可!$A$4:$D$6,2,FALSE))</f>
        <v/>
      </c>
      <c r="F151" s="56" t="str">
        <f t="shared" si="6"/>
        <v/>
      </c>
      <c r="G151" s="56" t="str">
        <f>IF($C151="","",VLOOKUP($D151,編集不可!$A$4:$D$6,3,FALSE))</f>
        <v/>
      </c>
      <c r="H151" s="56" t="str">
        <f>IF($C151="","",VLOOKUP($D151,編集不可!$A$4:$D$6,4,FALSE))</f>
        <v/>
      </c>
      <c r="I151" s="26" t="str">
        <f t="shared" si="7"/>
        <v/>
      </c>
      <c r="J151" s="29" t="str">
        <f t="shared" si="8"/>
        <v/>
      </c>
      <c r="K151" s="11"/>
      <c r="L151" s="12"/>
      <c r="M151" s="12"/>
      <c r="N151" s="13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x14ac:dyDescent="0.15">
      <c r="A152" s="108">
        <v>151</v>
      </c>
      <c r="B152" s="58"/>
      <c r="C152" s="58"/>
      <c r="D152" s="58"/>
      <c r="E152" s="56" t="str">
        <f>IF($C152="","",VLOOKUP($D152,編集不可!$A$4:$D$6,2,FALSE))</f>
        <v/>
      </c>
      <c r="F152" s="56" t="str">
        <f t="shared" si="6"/>
        <v/>
      </c>
      <c r="G152" s="56" t="str">
        <f>IF($C152="","",VLOOKUP($D152,編集不可!$A$4:$D$6,3,FALSE))</f>
        <v/>
      </c>
      <c r="H152" s="56" t="str">
        <f>IF($C152="","",VLOOKUP($D152,編集不可!$A$4:$D$6,4,FALSE))</f>
        <v/>
      </c>
      <c r="I152" s="26" t="str">
        <f t="shared" si="7"/>
        <v/>
      </c>
      <c r="J152" s="29" t="str">
        <f t="shared" si="8"/>
        <v/>
      </c>
      <c r="K152" s="11"/>
      <c r="L152" s="12"/>
      <c r="M152" s="12"/>
      <c r="N152" s="13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x14ac:dyDescent="0.15">
      <c r="A153" s="108">
        <v>152</v>
      </c>
      <c r="B153" s="58"/>
      <c r="C153" s="58"/>
      <c r="D153" s="58"/>
      <c r="E153" s="56" t="str">
        <f>IF($C153="","",VLOOKUP($D153,編集不可!$A$4:$D$6,2,FALSE))</f>
        <v/>
      </c>
      <c r="F153" s="56" t="str">
        <f t="shared" si="6"/>
        <v/>
      </c>
      <c r="G153" s="56" t="str">
        <f>IF($C153="","",VLOOKUP($D153,編集不可!$A$4:$D$6,3,FALSE))</f>
        <v/>
      </c>
      <c r="H153" s="56" t="str">
        <f>IF($C153="","",VLOOKUP($D153,編集不可!$A$4:$D$6,4,FALSE))</f>
        <v/>
      </c>
      <c r="I153" s="26" t="str">
        <f t="shared" si="7"/>
        <v/>
      </c>
      <c r="J153" s="29" t="str">
        <f t="shared" si="8"/>
        <v/>
      </c>
      <c r="K153" s="11"/>
      <c r="L153" s="12"/>
      <c r="M153" s="12"/>
      <c r="N153" s="13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x14ac:dyDescent="0.15">
      <c r="A154" s="108">
        <v>153</v>
      </c>
      <c r="B154" s="58"/>
      <c r="C154" s="58"/>
      <c r="D154" s="58"/>
      <c r="E154" s="56" t="str">
        <f>IF($C154="","",VLOOKUP($D154,編集不可!$A$4:$D$6,2,FALSE))</f>
        <v/>
      </c>
      <c r="F154" s="56" t="str">
        <f t="shared" si="6"/>
        <v/>
      </c>
      <c r="G154" s="56" t="str">
        <f>IF($C154="","",VLOOKUP($D154,編集不可!$A$4:$D$6,3,FALSE))</f>
        <v/>
      </c>
      <c r="H154" s="56" t="str">
        <f>IF($C154="","",VLOOKUP($D154,編集不可!$A$4:$D$6,4,FALSE))</f>
        <v/>
      </c>
      <c r="I154" s="26" t="str">
        <f t="shared" si="7"/>
        <v/>
      </c>
      <c r="J154" s="29" t="str">
        <f t="shared" si="8"/>
        <v/>
      </c>
      <c r="K154" s="11"/>
      <c r="L154" s="12"/>
      <c r="M154" s="12"/>
      <c r="N154" s="13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x14ac:dyDescent="0.15">
      <c r="A155" s="108">
        <v>154</v>
      </c>
      <c r="B155" s="58"/>
      <c r="C155" s="58"/>
      <c r="D155" s="58"/>
      <c r="E155" s="56" t="str">
        <f>IF($C155="","",VLOOKUP($D155,編集不可!$A$4:$D$6,2,FALSE))</f>
        <v/>
      </c>
      <c r="F155" s="56" t="str">
        <f t="shared" si="6"/>
        <v/>
      </c>
      <c r="G155" s="56" t="str">
        <f>IF($C155="","",VLOOKUP($D155,編集不可!$A$4:$D$6,3,FALSE))</f>
        <v/>
      </c>
      <c r="H155" s="56" t="str">
        <f>IF($C155="","",VLOOKUP($D155,編集不可!$A$4:$D$6,4,FALSE))</f>
        <v/>
      </c>
      <c r="I155" s="26" t="str">
        <f t="shared" si="7"/>
        <v/>
      </c>
      <c r="J155" s="29" t="str">
        <f t="shared" si="8"/>
        <v/>
      </c>
      <c r="K155" s="11"/>
      <c r="L155" s="12"/>
      <c r="M155" s="12"/>
      <c r="N155" s="13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x14ac:dyDescent="0.15">
      <c r="A156" s="108">
        <v>155</v>
      </c>
      <c r="B156" s="58"/>
      <c r="C156" s="58"/>
      <c r="D156" s="58"/>
      <c r="E156" s="56" t="str">
        <f>IF($C156="","",VLOOKUP($D156,編集不可!$A$4:$D$6,2,FALSE))</f>
        <v/>
      </c>
      <c r="F156" s="56" t="str">
        <f t="shared" si="6"/>
        <v/>
      </c>
      <c r="G156" s="56" t="str">
        <f>IF($C156="","",VLOOKUP($D156,編集不可!$A$4:$D$6,3,FALSE))</f>
        <v/>
      </c>
      <c r="H156" s="56" t="str">
        <f>IF($C156="","",VLOOKUP($D156,編集不可!$A$4:$D$6,4,FALSE))</f>
        <v/>
      </c>
      <c r="I156" s="26" t="str">
        <f t="shared" si="7"/>
        <v/>
      </c>
      <c r="J156" s="29" t="str">
        <f t="shared" si="8"/>
        <v/>
      </c>
      <c r="K156" s="11"/>
      <c r="L156" s="12"/>
      <c r="M156" s="12"/>
      <c r="N156" s="13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x14ac:dyDescent="0.15">
      <c r="A157" s="108">
        <v>156</v>
      </c>
      <c r="B157" s="58"/>
      <c r="C157" s="58"/>
      <c r="D157" s="58"/>
      <c r="E157" s="56" t="str">
        <f>IF($C157="","",VLOOKUP($D157,編集不可!$A$4:$D$6,2,FALSE))</f>
        <v/>
      </c>
      <c r="F157" s="56" t="str">
        <f t="shared" si="6"/>
        <v/>
      </c>
      <c r="G157" s="56" t="str">
        <f>IF($C157="","",VLOOKUP($D157,編集不可!$A$4:$D$6,3,FALSE))</f>
        <v/>
      </c>
      <c r="H157" s="56" t="str">
        <f>IF($C157="","",VLOOKUP($D157,編集不可!$A$4:$D$6,4,FALSE))</f>
        <v/>
      </c>
      <c r="I157" s="26" t="str">
        <f t="shared" si="7"/>
        <v/>
      </c>
      <c r="J157" s="29" t="str">
        <f t="shared" si="8"/>
        <v/>
      </c>
      <c r="K157" s="11"/>
      <c r="L157" s="12"/>
      <c r="M157" s="12"/>
      <c r="N157" s="13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x14ac:dyDescent="0.15">
      <c r="A158" s="108">
        <v>157</v>
      </c>
      <c r="B158" s="58"/>
      <c r="C158" s="58"/>
      <c r="D158" s="58"/>
      <c r="E158" s="56" t="str">
        <f>IF($C158="","",VLOOKUP($D158,編集不可!$A$4:$D$6,2,FALSE))</f>
        <v/>
      </c>
      <c r="F158" s="56" t="str">
        <f t="shared" si="6"/>
        <v/>
      </c>
      <c r="G158" s="56" t="str">
        <f>IF($C158="","",VLOOKUP($D158,編集不可!$A$4:$D$6,3,FALSE))</f>
        <v/>
      </c>
      <c r="H158" s="56" t="str">
        <f>IF($C158="","",VLOOKUP($D158,編集不可!$A$4:$D$6,4,FALSE))</f>
        <v/>
      </c>
      <c r="I158" s="26" t="str">
        <f t="shared" si="7"/>
        <v/>
      </c>
      <c r="J158" s="29" t="str">
        <f t="shared" si="8"/>
        <v/>
      </c>
      <c r="K158" s="11"/>
      <c r="L158" s="12"/>
      <c r="M158" s="12"/>
      <c r="N158" s="13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x14ac:dyDescent="0.15">
      <c r="A159" s="108">
        <v>158</v>
      </c>
      <c r="B159" s="58"/>
      <c r="C159" s="58"/>
      <c r="D159" s="58"/>
      <c r="E159" s="56" t="str">
        <f>IF($C159="","",VLOOKUP($D159,編集不可!$A$4:$D$6,2,FALSE))</f>
        <v/>
      </c>
      <c r="F159" s="56" t="str">
        <f t="shared" si="6"/>
        <v/>
      </c>
      <c r="G159" s="56" t="str">
        <f>IF($C159="","",VLOOKUP($D159,編集不可!$A$4:$D$6,3,FALSE))</f>
        <v/>
      </c>
      <c r="H159" s="56" t="str">
        <f>IF($C159="","",VLOOKUP($D159,編集不可!$A$4:$D$6,4,FALSE))</f>
        <v/>
      </c>
      <c r="I159" s="26" t="str">
        <f t="shared" si="7"/>
        <v/>
      </c>
      <c r="J159" s="29" t="str">
        <f t="shared" si="8"/>
        <v/>
      </c>
      <c r="K159" s="11"/>
      <c r="L159" s="12"/>
      <c r="M159" s="12"/>
      <c r="N159" s="13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x14ac:dyDescent="0.15">
      <c r="A160" s="108">
        <v>159</v>
      </c>
      <c r="B160" s="58"/>
      <c r="C160" s="58"/>
      <c r="D160" s="58"/>
      <c r="E160" s="56" t="str">
        <f>IF($C160="","",VLOOKUP($D160,編集不可!$A$4:$D$6,2,FALSE))</f>
        <v/>
      </c>
      <c r="F160" s="56" t="str">
        <f t="shared" si="6"/>
        <v/>
      </c>
      <c r="G160" s="56" t="str">
        <f>IF($C160="","",VLOOKUP($D160,編集不可!$A$4:$D$6,3,FALSE))</f>
        <v/>
      </c>
      <c r="H160" s="56" t="str">
        <f>IF($C160="","",VLOOKUP($D160,編集不可!$A$4:$D$6,4,FALSE))</f>
        <v/>
      </c>
      <c r="I160" s="26" t="str">
        <f t="shared" si="7"/>
        <v/>
      </c>
      <c r="J160" s="29" t="str">
        <f t="shared" si="8"/>
        <v/>
      </c>
      <c r="K160" s="11"/>
      <c r="L160" s="12"/>
      <c r="M160" s="12"/>
      <c r="N160" s="13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x14ac:dyDescent="0.15">
      <c r="A161" s="108">
        <v>160</v>
      </c>
      <c r="B161" s="58"/>
      <c r="C161" s="58"/>
      <c r="D161" s="58"/>
      <c r="E161" s="56" t="str">
        <f>IF($C161="","",VLOOKUP($D161,編集不可!$A$4:$D$6,2,FALSE))</f>
        <v/>
      </c>
      <c r="F161" s="56" t="str">
        <f t="shared" si="6"/>
        <v/>
      </c>
      <c r="G161" s="56" t="str">
        <f>IF($C161="","",VLOOKUP($D161,編集不可!$A$4:$D$6,3,FALSE))</f>
        <v/>
      </c>
      <c r="H161" s="56" t="str">
        <f>IF($C161="","",VLOOKUP($D161,編集不可!$A$4:$D$6,4,FALSE))</f>
        <v/>
      </c>
      <c r="I161" s="26" t="str">
        <f t="shared" si="7"/>
        <v/>
      </c>
      <c r="J161" s="29" t="str">
        <f t="shared" si="8"/>
        <v/>
      </c>
      <c r="K161" s="11"/>
      <c r="L161" s="12"/>
      <c r="M161" s="12"/>
      <c r="N161" s="13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x14ac:dyDescent="0.15">
      <c r="A162" s="108">
        <v>161</v>
      </c>
      <c r="B162" s="58"/>
      <c r="C162" s="58"/>
      <c r="D162" s="58"/>
      <c r="E162" s="56" t="str">
        <f>IF($C162="","",VLOOKUP($D162,編集不可!$A$4:$D$6,2,FALSE))</f>
        <v/>
      </c>
      <c r="F162" s="56" t="str">
        <f t="shared" si="6"/>
        <v/>
      </c>
      <c r="G162" s="56" t="str">
        <f>IF($C162="","",VLOOKUP($D162,編集不可!$A$4:$D$6,3,FALSE))</f>
        <v/>
      </c>
      <c r="H162" s="56" t="str">
        <f>IF($C162="","",VLOOKUP($D162,編集不可!$A$4:$D$6,4,FALSE))</f>
        <v/>
      </c>
      <c r="I162" s="26" t="str">
        <f t="shared" si="7"/>
        <v/>
      </c>
      <c r="J162" s="29" t="str">
        <f t="shared" si="8"/>
        <v/>
      </c>
      <c r="K162" s="11"/>
      <c r="L162" s="12"/>
      <c r="M162" s="12"/>
      <c r="N162" s="13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x14ac:dyDescent="0.15">
      <c r="A163" s="108">
        <v>162</v>
      </c>
      <c r="B163" s="58"/>
      <c r="C163" s="58"/>
      <c r="D163" s="58"/>
      <c r="E163" s="56" t="str">
        <f>IF($C163="","",VLOOKUP($D163,編集不可!$A$4:$D$6,2,FALSE))</f>
        <v/>
      </c>
      <c r="F163" s="56" t="str">
        <f t="shared" si="6"/>
        <v/>
      </c>
      <c r="G163" s="56" t="str">
        <f>IF($C163="","",VLOOKUP($D163,編集不可!$A$4:$D$6,3,FALSE))</f>
        <v/>
      </c>
      <c r="H163" s="56" t="str">
        <f>IF($C163="","",VLOOKUP($D163,編集不可!$A$4:$D$6,4,FALSE))</f>
        <v/>
      </c>
      <c r="I163" s="26" t="str">
        <f t="shared" si="7"/>
        <v/>
      </c>
      <c r="J163" s="29" t="str">
        <f t="shared" si="8"/>
        <v/>
      </c>
      <c r="K163" s="11"/>
      <c r="L163" s="12"/>
      <c r="M163" s="12"/>
      <c r="N163" s="13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x14ac:dyDescent="0.15">
      <c r="A164" s="108">
        <v>163</v>
      </c>
      <c r="B164" s="58"/>
      <c r="C164" s="58"/>
      <c r="D164" s="58"/>
      <c r="E164" s="56" t="str">
        <f>IF($C164="","",VLOOKUP($D164,編集不可!$A$4:$D$6,2,FALSE))</f>
        <v/>
      </c>
      <c r="F164" s="56" t="str">
        <f t="shared" si="6"/>
        <v/>
      </c>
      <c r="G164" s="56" t="str">
        <f>IF($C164="","",VLOOKUP($D164,編集不可!$A$4:$D$6,3,FALSE))</f>
        <v/>
      </c>
      <c r="H164" s="56" t="str">
        <f>IF($C164="","",VLOOKUP($D164,編集不可!$A$4:$D$6,4,FALSE))</f>
        <v/>
      </c>
      <c r="I164" s="26" t="str">
        <f t="shared" si="7"/>
        <v/>
      </c>
      <c r="J164" s="29" t="str">
        <f t="shared" si="8"/>
        <v/>
      </c>
      <c r="K164" s="11"/>
      <c r="L164" s="12"/>
      <c r="M164" s="12"/>
      <c r="N164" s="13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x14ac:dyDescent="0.15">
      <c r="A165" s="108">
        <v>164</v>
      </c>
      <c r="B165" s="58"/>
      <c r="C165" s="58"/>
      <c r="D165" s="58"/>
      <c r="E165" s="56" t="str">
        <f>IF($C165="","",VLOOKUP($D165,編集不可!$A$4:$D$6,2,FALSE))</f>
        <v/>
      </c>
      <c r="F165" s="56" t="str">
        <f t="shared" si="6"/>
        <v/>
      </c>
      <c r="G165" s="56" t="str">
        <f>IF($C165="","",VLOOKUP($D165,編集不可!$A$4:$D$6,3,FALSE))</f>
        <v/>
      </c>
      <c r="H165" s="56" t="str">
        <f>IF($C165="","",VLOOKUP($D165,編集不可!$A$4:$D$6,4,FALSE))</f>
        <v/>
      </c>
      <c r="I165" s="26" t="str">
        <f t="shared" si="7"/>
        <v/>
      </c>
      <c r="J165" s="29" t="str">
        <f t="shared" si="8"/>
        <v/>
      </c>
      <c r="K165" s="11"/>
      <c r="L165" s="12"/>
      <c r="M165" s="12"/>
      <c r="N165" s="13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x14ac:dyDescent="0.15">
      <c r="A166" s="108">
        <v>165</v>
      </c>
      <c r="B166" s="58"/>
      <c r="C166" s="58"/>
      <c r="D166" s="58"/>
      <c r="E166" s="56" t="str">
        <f>IF($C166="","",VLOOKUP($D166,編集不可!$A$4:$D$6,2,FALSE))</f>
        <v/>
      </c>
      <c r="F166" s="56" t="str">
        <f t="shared" si="6"/>
        <v/>
      </c>
      <c r="G166" s="56" t="str">
        <f>IF($C166="","",VLOOKUP($D166,編集不可!$A$4:$D$6,3,FALSE))</f>
        <v/>
      </c>
      <c r="H166" s="56" t="str">
        <f>IF($C166="","",VLOOKUP($D166,編集不可!$A$4:$D$6,4,FALSE))</f>
        <v/>
      </c>
      <c r="I166" s="26" t="str">
        <f t="shared" si="7"/>
        <v/>
      </c>
      <c r="J166" s="29" t="str">
        <f t="shared" si="8"/>
        <v/>
      </c>
      <c r="K166" s="11"/>
      <c r="L166" s="12"/>
      <c r="M166" s="12"/>
      <c r="N166" s="13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x14ac:dyDescent="0.15">
      <c r="A167" s="108">
        <v>166</v>
      </c>
      <c r="B167" s="58"/>
      <c r="C167" s="58"/>
      <c r="D167" s="58"/>
      <c r="E167" s="56" t="str">
        <f>IF($C167="","",VLOOKUP($D167,編集不可!$A$4:$D$6,2,FALSE))</f>
        <v/>
      </c>
      <c r="F167" s="56" t="str">
        <f t="shared" si="6"/>
        <v/>
      </c>
      <c r="G167" s="56" t="str">
        <f>IF($C167="","",VLOOKUP($D167,編集不可!$A$4:$D$6,3,FALSE))</f>
        <v/>
      </c>
      <c r="H167" s="56" t="str">
        <f>IF($C167="","",VLOOKUP($D167,編集不可!$A$4:$D$6,4,FALSE))</f>
        <v/>
      </c>
      <c r="I167" s="26" t="str">
        <f t="shared" si="7"/>
        <v/>
      </c>
      <c r="J167" s="29" t="str">
        <f t="shared" si="8"/>
        <v/>
      </c>
      <c r="K167" s="11"/>
      <c r="L167" s="12"/>
      <c r="M167" s="12"/>
      <c r="N167" s="13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x14ac:dyDescent="0.15">
      <c r="A168" s="108">
        <v>167</v>
      </c>
      <c r="B168" s="58"/>
      <c r="C168" s="58"/>
      <c r="D168" s="58"/>
      <c r="E168" s="56" t="str">
        <f>IF($C168="","",VLOOKUP($D168,編集不可!$A$4:$D$6,2,FALSE))</f>
        <v/>
      </c>
      <c r="F168" s="56" t="str">
        <f t="shared" si="6"/>
        <v/>
      </c>
      <c r="G168" s="56" t="str">
        <f>IF($C168="","",VLOOKUP($D168,編集不可!$A$4:$D$6,3,FALSE))</f>
        <v/>
      </c>
      <c r="H168" s="56" t="str">
        <f>IF($C168="","",VLOOKUP($D168,編集不可!$A$4:$D$6,4,FALSE))</f>
        <v/>
      </c>
      <c r="I168" s="26" t="str">
        <f t="shared" si="7"/>
        <v/>
      </c>
      <c r="J168" s="29" t="str">
        <f t="shared" si="8"/>
        <v/>
      </c>
      <c r="K168" s="11"/>
      <c r="L168" s="12"/>
      <c r="M168" s="12"/>
      <c r="N168" s="13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x14ac:dyDescent="0.15">
      <c r="A169" s="108">
        <v>168</v>
      </c>
      <c r="B169" s="58"/>
      <c r="C169" s="58"/>
      <c r="D169" s="58"/>
      <c r="E169" s="56" t="str">
        <f>IF($C169="","",VLOOKUP($D169,編集不可!$A$4:$D$6,2,FALSE))</f>
        <v/>
      </c>
      <c r="F169" s="56" t="str">
        <f t="shared" si="6"/>
        <v/>
      </c>
      <c r="G169" s="56" t="str">
        <f>IF($C169="","",VLOOKUP($D169,編集不可!$A$4:$D$6,3,FALSE))</f>
        <v/>
      </c>
      <c r="H169" s="56" t="str">
        <f>IF($C169="","",VLOOKUP($D169,編集不可!$A$4:$D$6,4,FALSE))</f>
        <v/>
      </c>
      <c r="I169" s="26" t="str">
        <f t="shared" si="7"/>
        <v/>
      </c>
      <c r="J169" s="29" t="str">
        <f t="shared" si="8"/>
        <v/>
      </c>
      <c r="K169" s="11"/>
      <c r="L169" s="12"/>
      <c r="M169" s="12"/>
      <c r="N169" s="13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x14ac:dyDescent="0.15">
      <c r="A170" s="108">
        <v>169</v>
      </c>
      <c r="B170" s="58"/>
      <c r="C170" s="58"/>
      <c r="D170" s="58"/>
      <c r="E170" s="56" t="str">
        <f>IF($C170="","",VLOOKUP($D170,編集不可!$A$4:$D$6,2,FALSE))</f>
        <v/>
      </c>
      <c r="F170" s="56" t="str">
        <f t="shared" si="6"/>
        <v/>
      </c>
      <c r="G170" s="56" t="str">
        <f>IF($C170="","",VLOOKUP($D170,編集不可!$A$4:$D$6,3,FALSE))</f>
        <v/>
      </c>
      <c r="H170" s="56" t="str">
        <f>IF($C170="","",VLOOKUP($D170,編集不可!$A$4:$D$6,4,FALSE))</f>
        <v/>
      </c>
      <c r="I170" s="26" t="str">
        <f t="shared" si="7"/>
        <v/>
      </c>
      <c r="J170" s="29" t="str">
        <f t="shared" si="8"/>
        <v/>
      </c>
      <c r="K170" s="11"/>
      <c r="L170" s="12"/>
      <c r="M170" s="12"/>
      <c r="N170" s="13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x14ac:dyDescent="0.15">
      <c r="A171" s="108">
        <v>170</v>
      </c>
      <c r="B171" s="58"/>
      <c r="C171" s="58"/>
      <c r="D171" s="58"/>
      <c r="E171" s="56" t="str">
        <f>IF($C171="","",VLOOKUP($D171,編集不可!$A$4:$D$6,2,FALSE))</f>
        <v/>
      </c>
      <c r="F171" s="56" t="str">
        <f t="shared" si="6"/>
        <v/>
      </c>
      <c r="G171" s="56" t="str">
        <f>IF($C171="","",VLOOKUP($D171,編集不可!$A$4:$D$6,3,FALSE))</f>
        <v/>
      </c>
      <c r="H171" s="56" t="str">
        <f>IF($C171="","",VLOOKUP($D171,編集不可!$A$4:$D$6,4,FALSE))</f>
        <v/>
      </c>
      <c r="I171" s="26" t="str">
        <f t="shared" si="7"/>
        <v/>
      </c>
      <c r="J171" s="29" t="str">
        <f t="shared" si="8"/>
        <v/>
      </c>
      <c r="K171" s="11"/>
      <c r="L171" s="12"/>
      <c r="M171" s="12"/>
      <c r="N171" s="13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x14ac:dyDescent="0.15">
      <c r="A172" s="108">
        <v>171</v>
      </c>
      <c r="B172" s="58"/>
      <c r="C172" s="58"/>
      <c r="D172" s="58"/>
      <c r="E172" s="56" t="str">
        <f>IF($C172="","",VLOOKUP($D172,編集不可!$A$4:$D$6,2,FALSE))</f>
        <v/>
      </c>
      <c r="F172" s="56" t="str">
        <f t="shared" si="6"/>
        <v/>
      </c>
      <c r="G172" s="56" t="str">
        <f>IF($C172="","",VLOOKUP($D172,編集不可!$A$4:$D$6,3,FALSE))</f>
        <v/>
      </c>
      <c r="H172" s="56" t="str">
        <f>IF($C172="","",VLOOKUP($D172,編集不可!$A$4:$D$6,4,FALSE))</f>
        <v/>
      </c>
      <c r="I172" s="26" t="str">
        <f t="shared" si="7"/>
        <v/>
      </c>
      <c r="J172" s="29" t="str">
        <f t="shared" si="8"/>
        <v/>
      </c>
      <c r="K172" s="11"/>
      <c r="L172" s="12"/>
      <c r="M172" s="12"/>
      <c r="N172" s="13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x14ac:dyDescent="0.15">
      <c r="A173" s="108">
        <v>172</v>
      </c>
      <c r="B173" s="58"/>
      <c r="C173" s="58"/>
      <c r="D173" s="58"/>
      <c r="E173" s="56" t="str">
        <f>IF($C173="","",VLOOKUP($D173,編集不可!$A$4:$D$6,2,FALSE))</f>
        <v/>
      </c>
      <c r="F173" s="56" t="str">
        <f t="shared" si="6"/>
        <v/>
      </c>
      <c r="G173" s="56" t="str">
        <f>IF($C173="","",VLOOKUP($D173,編集不可!$A$4:$D$6,3,FALSE))</f>
        <v/>
      </c>
      <c r="H173" s="56" t="str">
        <f>IF($C173="","",VLOOKUP($D173,編集不可!$A$4:$D$6,4,FALSE))</f>
        <v/>
      </c>
      <c r="I173" s="26" t="str">
        <f t="shared" si="7"/>
        <v/>
      </c>
      <c r="J173" s="29" t="str">
        <f t="shared" si="8"/>
        <v/>
      </c>
      <c r="K173" s="11"/>
      <c r="L173" s="12"/>
      <c r="M173" s="12"/>
      <c r="N173" s="13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x14ac:dyDescent="0.15">
      <c r="A174" s="108">
        <v>173</v>
      </c>
      <c r="B174" s="58"/>
      <c r="C174" s="58"/>
      <c r="D174" s="58"/>
      <c r="E174" s="56" t="str">
        <f>IF($C174="","",VLOOKUP($D174,編集不可!$A$4:$D$6,2,FALSE))</f>
        <v/>
      </c>
      <c r="F174" s="56" t="str">
        <f t="shared" si="6"/>
        <v/>
      </c>
      <c r="G174" s="56" t="str">
        <f>IF($C174="","",VLOOKUP($D174,編集不可!$A$4:$D$6,3,FALSE))</f>
        <v/>
      </c>
      <c r="H174" s="56" t="str">
        <f>IF($C174="","",VLOOKUP($D174,編集不可!$A$4:$D$6,4,FALSE))</f>
        <v/>
      </c>
      <c r="I174" s="26" t="str">
        <f t="shared" si="7"/>
        <v/>
      </c>
      <c r="J174" s="29" t="str">
        <f t="shared" si="8"/>
        <v/>
      </c>
      <c r="K174" s="11"/>
      <c r="L174" s="12"/>
      <c r="M174" s="12"/>
      <c r="N174" s="13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x14ac:dyDescent="0.15">
      <c r="A175" s="108">
        <v>174</v>
      </c>
      <c r="B175" s="58"/>
      <c r="C175" s="58"/>
      <c r="D175" s="58"/>
      <c r="E175" s="56" t="str">
        <f>IF($C175="","",VLOOKUP($D175,編集不可!$A$4:$D$6,2,FALSE))</f>
        <v/>
      </c>
      <c r="F175" s="56" t="str">
        <f t="shared" si="6"/>
        <v/>
      </c>
      <c r="G175" s="56" t="str">
        <f>IF($C175="","",VLOOKUP($D175,編集不可!$A$4:$D$6,3,FALSE))</f>
        <v/>
      </c>
      <c r="H175" s="56" t="str">
        <f>IF($C175="","",VLOOKUP($D175,編集不可!$A$4:$D$6,4,FALSE))</f>
        <v/>
      </c>
      <c r="I175" s="26" t="str">
        <f t="shared" si="7"/>
        <v/>
      </c>
      <c r="J175" s="29" t="str">
        <f t="shared" si="8"/>
        <v/>
      </c>
      <c r="K175" s="11"/>
      <c r="L175" s="12"/>
      <c r="M175" s="12"/>
      <c r="N175" s="13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x14ac:dyDescent="0.15">
      <c r="A176" s="108">
        <v>175</v>
      </c>
      <c r="B176" s="58"/>
      <c r="C176" s="58"/>
      <c r="D176" s="58"/>
      <c r="E176" s="56" t="str">
        <f>IF($C176="","",VLOOKUP($D176,編集不可!$A$4:$D$6,2,FALSE))</f>
        <v/>
      </c>
      <c r="F176" s="56" t="str">
        <f t="shared" si="6"/>
        <v/>
      </c>
      <c r="G176" s="56" t="str">
        <f>IF($C176="","",VLOOKUP($D176,編集不可!$A$4:$D$6,3,FALSE))</f>
        <v/>
      </c>
      <c r="H176" s="56" t="str">
        <f>IF($C176="","",VLOOKUP($D176,編集不可!$A$4:$D$6,4,FALSE))</f>
        <v/>
      </c>
      <c r="I176" s="26" t="str">
        <f t="shared" si="7"/>
        <v/>
      </c>
      <c r="J176" s="29" t="str">
        <f t="shared" si="8"/>
        <v/>
      </c>
      <c r="K176" s="11"/>
      <c r="L176" s="12"/>
      <c r="M176" s="12"/>
      <c r="N176" s="13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x14ac:dyDescent="0.15">
      <c r="A177" s="108">
        <v>176</v>
      </c>
      <c r="B177" s="58"/>
      <c r="C177" s="58"/>
      <c r="D177" s="58"/>
      <c r="E177" s="56" t="str">
        <f>IF($C177="","",VLOOKUP($D177,編集不可!$A$4:$D$6,2,FALSE))</f>
        <v/>
      </c>
      <c r="F177" s="56" t="str">
        <f t="shared" si="6"/>
        <v/>
      </c>
      <c r="G177" s="56" t="str">
        <f>IF($C177="","",VLOOKUP($D177,編集不可!$A$4:$D$6,3,FALSE))</f>
        <v/>
      </c>
      <c r="H177" s="56" t="str">
        <f>IF($C177="","",VLOOKUP($D177,編集不可!$A$4:$D$6,4,FALSE))</f>
        <v/>
      </c>
      <c r="I177" s="26" t="str">
        <f t="shared" si="7"/>
        <v/>
      </c>
      <c r="J177" s="29" t="str">
        <f t="shared" si="8"/>
        <v/>
      </c>
      <c r="K177" s="11"/>
      <c r="L177" s="12"/>
      <c r="M177" s="12"/>
      <c r="N177" s="13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x14ac:dyDescent="0.15">
      <c r="A178" s="108">
        <v>177</v>
      </c>
      <c r="B178" s="58"/>
      <c r="C178" s="58"/>
      <c r="D178" s="58"/>
      <c r="E178" s="56" t="str">
        <f>IF($C178="","",VLOOKUP($D178,編集不可!$A$4:$D$6,2,FALSE))</f>
        <v/>
      </c>
      <c r="F178" s="56" t="str">
        <f t="shared" si="6"/>
        <v/>
      </c>
      <c r="G178" s="56" t="str">
        <f>IF($C178="","",VLOOKUP($D178,編集不可!$A$4:$D$6,3,FALSE))</f>
        <v/>
      </c>
      <c r="H178" s="56" t="str">
        <f>IF($C178="","",VLOOKUP($D178,編集不可!$A$4:$D$6,4,FALSE))</f>
        <v/>
      </c>
      <c r="I178" s="26" t="str">
        <f t="shared" si="7"/>
        <v/>
      </c>
      <c r="J178" s="29" t="str">
        <f t="shared" si="8"/>
        <v/>
      </c>
      <c r="K178" s="11"/>
      <c r="L178" s="12"/>
      <c r="M178" s="12"/>
      <c r="N178" s="13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x14ac:dyDescent="0.15">
      <c r="A179" s="108">
        <v>178</v>
      </c>
      <c r="B179" s="58"/>
      <c r="C179" s="58"/>
      <c r="D179" s="58"/>
      <c r="E179" s="56" t="str">
        <f>IF($C179="","",VLOOKUP($D179,編集不可!$A$4:$D$6,2,FALSE))</f>
        <v/>
      </c>
      <c r="F179" s="56" t="str">
        <f t="shared" si="6"/>
        <v/>
      </c>
      <c r="G179" s="56" t="str">
        <f>IF($C179="","",VLOOKUP($D179,編集不可!$A$4:$D$6,3,FALSE))</f>
        <v/>
      </c>
      <c r="H179" s="56" t="str">
        <f>IF($C179="","",VLOOKUP($D179,編集不可!$A$4:$D$6,4,FALSE))</f>
        <v/>
      </c>
      <c r="I179" s="26" t="str">
        <f t="shared" si="7"/>
        <v/>
      </c>
      <c r="J179" s="29" t="str">
        <f t="shared" si="8"/>
        <v/>
      </c>
      <c r="K179" s="11"/>
      <c r="L179" s="12"/>
      <c r="M179" s="12"/>
      <c r="N179" s="13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x14ac:dyDescent="0.15">
      <c r="A180" s="108">
        <v>179</v>
      </c>
      <c r="B180" s="58"/>
      <c r="C180" s="58"/>
      <c r="D180" s="58"/>
      <c r="E180" s="56" t="str">
        <f>IF($C180="","",VLOOKUP($D180,編集不可!$A$4:$D$6,2,FALSE))</f>
        <v/>
      </c>
      <c r="F180" s="56" t="str">
        <f t="shared" si="6"/>
        <v/>
      </c>
      <c r="G180" s="56" t="str">
        <f>IF($C180="","",VLOOKUP($D180,編集不可!$A$4:$D$6,3,FALSE))</f>
        <v/>
      </c>
      <c r="H180" s="56" t="str">
        <f>IF($C180="","",VLOOKUP($D180,編集不可!$A$4:$D$6,4,FALSE))</f>
        <v/>
      </c>
      <c r="I180" s="26" t="str">
        <f t="shared" si="7"/>
        <v/>
      </c>
      <c r="J180" s="29" t="str">
        <f t="shared" si="8"/>
        <v/>
      </c>
      <c r="K180" s="11"/>
      <c r="L180" s="12"/>
      <c r="M180" s="12"/>
      <c r="N180" s="13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x14ac:dyDescent="0.15">
      <c r="A181" s="108">
        <v>180</v>
      </c>
      <c r="B181" s="58"/>
      <c r="C181" s="58"/>
      <c r="D181" s="58"/>
      <c r="E181" s="56" t="str">
        <f>IF($C181="","",VLOOKUP($D181,編集不可!$A$4:$D$6,2,FALSE))</f>
        <v/>
      </c>
      <c r="F181" s="56" t="str">
        <f t="shared" si="6"/>
        <v/>
      </c>
      <c r="G181" s="56" t="str">
        <f>IF($C181="","",VLOOKUP($D181,編集不可!$A$4:$D$6,3,FALSE))</f>
        <v/>
      </c>
      <c r="H181" s="56" t="str">
        <f>IF($C181="","",VLOOKUP($D181,編集不可!$A$4:$D$6,4,FALSE))</f>
        <v/>
      </c>
      <c r="I181" s="26" t="str">
        <f t="shared" si="7"/>
        <v/>
      </c>
      <c r="J181" s="29" t="str">
        <f t="shared" si="8"/>
        <v/>
      </c>
      <c r="K181" s="11"/>
      <c r="L181" s="12"/>
      <c r="M181" s="12"/>
      <c r="N181" s="13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x14ac:dyDescent="0.15">
      <c r="A182" s="108">
        <v>181</v>
      </c>
      <c r="B182" s="58"/>
      <c r="C182" s="58"/>
      <c r="D182" s="58"/>
      <c r="E182" s="56" t="str">
        <f>IF($C182="","",VLOOKUP($D182,編集不可!$A$4:$D$6,2,FALSE))</f>
        <v/>
      </c>
      <c r="F182" s="56" t="str">
        <f t="shared" si="6"/>
        <v/>
      </c>
      <c r="G182" s="56" t="str">
        <f>IF($C182="","",VLOOKUP($D182,編集不可!$A$4:$D$6,3,FALSE))</f>
        <v/>
      </c>
      <c r="H182" s="56" t="str">
        <f>IF($C182="","",VLOOKUP($D182,編集不可!$A$4:$D$6,4,FALSE))</f>
        <v/>
      </c>
      <c r="I182" s="26" t="str">
        <f t="shared" si="7"/>
        <v/>
      </c>
      <c r="J182" s="29" t="str">
        <f t="shared" si="8"/>
        <v/>
      </c>
      <c r="K182" s="11"/>
      <c r="L182" s="12"/>
      <c r="M182" s="12"/>
      <c r="N182" s="13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x14ac:dyDescent="0.15">
      <c r="A183" s="108">
        <v>182</v>
      </c>
      <c r="B183" s="58"/>
      <c r="C183" s="58"/>
      <c r="D183" s="58"/>
      <c r="E183" s="56" t="str">
        <f>IF($C183="","",VLOOKUP($D183,編集不可!$A$4:$D$6,2,FALSE))</f>
        <v/>
      </c>
      <c r="F183" s="56" t="str">
        <f t="shared" si="6"/>
        <v/>
      </c>
      <c r="G183" s="56" t="str">
        <f>IF($C183="","",VLOOKUP($D183,編集不可!$A$4:$D$6,3,FALSE))</f>
        <v/>
      </c>
      <c r="H183" s="56" t="str">
        <f>IF($C183="","",VLOOKUP($D183,編集不可!$A$4:$D$6,4,FALSE))</f>
        <v/>
      </c>
      <c r="I183" s="26" t="str">
        <f t="shared" si="7"/>
        <v/>
      </c>
      <c r="J183" s="29" t="str">
        <f t="shared" si="8"/>
        <v/>
      </c>
      <c r="K183" s="11"/>
      <c r="L183" s="12"/>
      <c r="M183" s="12"/>
      <c r="N183" s="13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x14ac:dyDescent="0.15">
      <c r="A184" s="108">
        <v>183</v>
      </c>
      <c r="B184" s="58"/>
      <c r="C184" s="58"/>
      <c r="D184" s="58"/>
      <c r="E184" s="56" t="str">
        <f>IF($C184="","",VLOOKUP($D184,編集不可!$A$4:$D$6,2,FALSE))</f>
        <v/>
      </c>
      <c r="F184" s="56" t="str">
        <f t="shared" si="6"/>
        <v/>
      </c>
      <c r="G184" s="56" t="str">
        <f>IF($C184="","",VLOOKUP($D184,編集不可!$A$4:$D$6,3,FALSE))</f>
        <v/>
      </c>
      <c r="H184" s="56" t="str">
        <f>IF($C184="","",VLOOKUP($D184,編集不可!$A$4:$D$6,4,FALSE))</f>
        <v/>
      </c>
      <c r="I184" s="26" t="str">
        <f t="shared" si="7"/>
        <v/>
      </c>
      <c r="J184" s="29" t="str">
        <f t="shared" si="8"/>
        <v/>
      </c>
      <c r="K184" s="11"/>
      <c r="L184" s="12"/>
      <c r="M184" s="12"/>
      <c r="N184" s="13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x14ac:dyDescent="0.15">
      <c r="A185" s="108">
        <v>184</v>
      </c>
      <c r="B185" s="58"/>
      <c r="C185" s="58"/>
      <c r="D185" s="58"/>
      <c r="E185" s="56" t="str">
        <f>IF($C185="","",VLOOKUP($D185,編集不可!$A$4:$D$6,2,FALSE))</f>
        <v/>
      </c>
      <c r="F185" s="56" t="str">
        <f t="shared" si="6"/>
        <v/>
      </c>
      <c r="G185" s="56" t="str">
        <f>IF($C185="","",VLOOKUP($D185,編集不可!$A$4:$D$6,3,FALSE))</f>
        <v/>
      </c>
      <c r="H185" s="56" t="str">
        <f>IF($C185="","",VLOOKUP($D185,編集不可!$A$4:$D$6,4,FALSE))</f>
        <v/>
      </c>
      <c r="I185" s="26" t="str">
        <f t="shared" si="7"/>
        <v/>
      </c>
      <c r="J185" s="29" t="str">
        <f t="shared" si="8"/>
        <v/>
      </c>
      <c r="K185" s="11"/>
      <c r="L185" s="12"/>
      <c r="M185" s="12"/>
      <c r="N185" s="13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x14ac:dyDescent="0.15">
      <c r="A186" s="108">
        <v>185</v>
      </c>
      <c r="B186" s="58"/>
      <c r="C186" s="58"/>
      <c r="D186" s="58"/>
      <c r="E186" s="56" t="str">
        <f>IF($C186="","",VLOOKUP($D186,編集不可!$A$4:$D$6,2,FALSE))</f>
        <v/>
      </c>
      <c r="F186" s="56" t="str">
        <f t="shared" si="6"/>
        <v/>
      </c>
      <c r="G186" s="56" t="str">
        <f>IF($C186="","",VLOOKUP($D186,編集不可!$A$4:$D$6,3,FALSE))</f>
        <v/>
      </c>
      <c r="H186" s="56" t="str">
        <f>IF($C186="","",VLOOKUP($D186,編集不可!$A$4:$D$6,4,FALSE))</f>
        <v/>
      </c>
      <c r="I186" s="26" t="str">
        <f t="shared" si="7"/>
        <v/>
      </c>
      <c r="J186" s="29" t="str">
        <f t="shared" si="8"/>
        <v/>
      </c>
      <c r="K186" s="11"/>
      <c r="L186" s="12"/>
      <c r="M186" s="12"/>
      <c r="N186" s="13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x14ac:dyDescent="0.15">
      <c r="A187" s="108">
        <v>186</v>
      </c>
      <c r="B187" s="58"/>
      <c r="C187" s="58"/>
      <c r="D187" s="58"/>
      <c r="E187" s="56" t="str">
        <f>IF($C187="","",VLOOKUP($D187,編集不可!$A$4:$D$6,2,FALSE))</f>
        <v/>
      </c>
      <c r="F187" s="56" t="str">
        <f t="shared" si="6"/>
        <v/>
      </c>
      <c r="G187" s="56" t="str">
        <f>IF($C187="","",VLOOKUP($D187,編集不可!$A$4:$D$6,3,FALSE))</f>
        <v/>
      </c>
      <c r="H187" s="56" t="str">
        <f>IF($C187="","",VLOOKUP($D187,編集不可!$A$4:$D$6,4,FALSE))</f>
        <v/>
      </c>
      <c r="I187" s="26" t="str">
        <f t="shared" si="7"/>
        <v/>
      </c>
      <c r="J187" s="29" t="str">
        <f t="shared" si="8"/>
        <v/>
      </c>
      <c r="K187" s="11"/>
      <c r="L187" s="12"/>
      <c r="M187" s="12"/>
      <c r="N187" s="13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x14ac:dyDescent="0.15">
      <c r="A188" s="108">
        <v>187</v>
      </c>
      <c r="B188" s="58"/>
      <c r="C188" s="58"/>
      <c r="D188" s="58"/>
      <c r="E188" s="56" t="str">
        <f>IF($C188="","",VLOOKUP($D188,編集不可!$A$4:$D$6,2,FALSE))</f>
        <v/>
      </c>
      <c r="F188" s="56" t="str">
        <f t="shared" si="6"/>
        <v/>
      </c>
      <c r="G188" s="56" t="str">
        <f>IF($C188="","",VLOOKUP($D188,編集不可!$A$4:$D$6,3,FALSE))</f>
        <v/>
      </c>
      <c r="H188" s="56" t="str">
        <f>IF($C188="","",VLOOKUP($D188,編集不可!$A$4:$D$6,4,FALSE))</f>
        <v/>
      </c>
      <c r="I188" s="26" t="str">
        <f t="shared" si="7"/>
        <v/>
      </c>
      <c r="J188" s="29" t="str">
        <f t="shared" si="8"/>
        <v/>
      </c>
      <c r="K188" s="11"/>
      <c r="L188" s="12"/>
      <c r="M188" s="12"/>
      <c r="N188" s="13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x14ac:dyDescent="0.15">
      <c r="A189" s="108">
        <v>188</v>
      </c>
      <c r="B189" s="58"/>
      <c r="C189" s="58"/>
      <c r="D189" s="58"/>
      <c r="E189" s="56" t="str">
        <f>IF($C189="","",VLOOKUP($D189,編集不可!$A$4:$D$6,2,FALSE))</f>
        <v/>
      </c>
      <c r="F189" s="56" t="str">
        <f t="shared" si="6"/>
        <v/>
      </c>
      <c r="G189" s="56" t="str">
        <f>IF($C189="","",VLOOKUP($D189,編集不可!$A$4:$D$6,3,FALSE))</f>
        <v/>
      </c>
      <c r="H189" s="56" t="str">
        <f>IF($C189="","",VLOOKUP($D189,編集不可!$A$4:$D$6,4,FALSE))</f>
        <v/>
      </c>
      <c r="I189" s="26" t="str">
        <f t="shared" si="7"/>
        <v/>
      </c>
      <c r="J189" s="29" t="str">
        <f t="shared" si="8"/>
        <v/>
      </c>
      <c r="K189" s="11"/>
      <c r="L189" s="12"/>
      <c r="M189" s="12"/>
      <c r="N189" s="13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x14ac:dyDescent="0.15">
      <c r="A190" s="108">
        <v>189</v>
      </c>
      <c r="B190" s="58"/>
      <c r="C190" s="58"/>
      <c r="D190" s="58"/>
      <c r="E190" s="56" t="str">
        <f>IF($C190="","",VLOOKUP($D190,編集不可!$A$4:$D$6,2,FALSE))</f>
        <v/>
      </c>
      <c r="F190" s="56" t="str">
        <f t="shared" si="6"/>
        <v/>
      </c>
      <c r="G190" s="56" t="str">
        <f>IF($C190="","",VLOOKUP($D190,編集不可!$A$4:$D$6,3,FALSE))</f>
        <v/>
      </c>
      <c r="H190" s="56" t="str">
        <f>IF($C190="","",VLOOKUP($D190,編集不可!$A$4:$D$6,4,FALSE))</f>
        <v/>
      </c>
      <c r="I190" s="26" t="str">
        <f t="shared" si="7"/>
        <v/>
      </c>
      <c r="J190" s="29" t="str">
        <f t="shared" si="8"/>
        <v/>
      </c>
      <c r="K190" s="11"/>
      <c r="L190" s="12"/>
      <c r="M190" s="12"/>
      <c r="N190" s="13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x14ac:dyDescent="0.15">
      <c r="A191" s="108">
        <v>190</v>
      </c>
      <c r="B191" s="58"/>
      <c r="C191" s="58"/>
      <c r="D191" s="58"/>
      <c r="E191" s="56" t="str">
        <f>IF($C191="","",VLOOKUP($D191,編集不可!$A$4:$D$6,2,FALSE))</f>
        <v/>
      </c>
      <c r="F191" s="56" t="str">
        <f t="shared" si="6"/>
        <v/>
      </c>
      <c r="G191" s="56" t="str">
        <f>IF($C191="","",VLOOKUP($D191,編集不可!$A$4:$D$6,3,FALSE))</f>
        <v/>
      </c>
      <c r="H191" s="56" t="str">
        <f>IF($C191="","",VLOOKUP($D191,編集不可!$A$4:$D$6,4,FALSE))</f>
        <v/>
      </c>
      <c r="I191" s="26" t="str">
        <f t="shared" si="7"/>
        <v/>
      </c>
      <c r="J191" s="29" t="str">
        <f t="shared" si="8"/>
        <v/>
      </c>
      <c r="K191" s="11"/>
      <c r="L191" s="12"/>
      <c r="M191" s="12"/>
      <c r="N191" s="13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x14ac:dyDescent="0.15">
      <c r="A192" s="108">
        <v>191</v>
      </c>
      <c r="B192" s="58"/>
      <c r="C192" s="58"/>
      <c r="D192" s="58"/>
      <c r="E192" s="56" t="str">
        <f>IF($C192="","",VLOOKUP($D192,編集不可!$A$4:$D$6,2,FALSE))</f>
        <v/>
      </c>
      <c r="F192" s="56" t="str">
        <f t="shared" si="6"/>
        <v/>
      </c>
      <c r="G192" s="56" t="str">
        <f>IF($C192="","",VLOOKUP($D192,編集不可!$A$4:$D$6,3,FALSE))</f>
        <v/>
      </c>
      <c r="H192" s="56" t="str">
        <f>IF($C192="","",VLOOKUP($D192,編集不可!$A$4:$D$6,4,FALSE))</f>
        <v/>
      </c>
      <c r="I192" s="26" t="str">
        <f t="shared" si="7"/>
        <v/>
      </c>
      <c r="J192" s="29" t="str">
        <f t="shared" si="8"/>
        <v/>
      </c>
      <c r="K192" s="11"/>
      <c r="L192" s="12"/>
      <c r="M192" s="12"/>
      <c r="N192" s="13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x14ac:dyDescent="0.15">
      <c r="A193" s="108">
        <v>192</v>
      </c>
      <c r="B193" s="58"/>
      <c r="C193" s="58"/>
      <c r="D193" s="58"/>
      <c r="E193" s="56" t="str">
        <f>IF($C193="","",VLOOKUP($D193,編集不可!$A$4:$D$6,2,FALSE))</f>
        <v/>
      </c>
      <c r="F193" s="56" t="str">
        <f t="shared" si="6"/>
        <v/>
      </c>
      <c r="G193" s="56" t="str">
        <f>IF($C193="","",VLOOKUP($D193,編集不可!$A$4:$D$6,3,FALSE))</f>
        <v/>
      </c>
      <c r="H193" s="56" t="str">
        <f>IF($C193="","",VLOOKUP($D193,編集不可!$A$4:$D$6,4,FALSE))</f>
        <v/>
      </c>
      <c r="I193" s="26" t="str">
        <f t="shared" si="7"/>
        <v/>
      </c>
      <c r="J193" s="29" t="str">
        <f t="shared" si="8"/>
        <v/>
      </c>
      <c r="K193" s="11"/>
      <c r="L193" s="12"/>
      <c r="M193" s="12"/>
      <c r="N193" s="13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x14ac:dyDescent="0.15">
      <c r="A194" s="108">
        <v>193</v>
      </c>
      <c r="B194" s="58"/>
      <c r="C194" s="58"/>
      <c r="D194" s="58"/>
      <c r="E194" s="56" t="str">
        <f>IF($C194="","",VLOOKUP($D194,編集不可!$A$4:$D$6,2,FALSE))</f>
        <v/>
      </c>
      <c r="F194" s="56" t="str">
        <f t="shared" si="6"/>
        <v/>
      </c>
      <c r="G194" s="56" t="str">
        <f>IF($C194="","",VLOOKUP($D194,編集不可!$A$4:$D$6,3,FALSE))</f>
        <v/>
      </c>
      <c r="H194" s="56" t="str">
        <f>IF($C194="","",VLOOKUP($D194,編集不可!$A$4:$D$6,4,FALSE))</f>
        <v/>
      </c>
      <c r="I194" s="26" t="str">
        <f t="shared" si="7"/>
        <v/>
      </c>
      <c r="J194" s="29" t="str">
        <f t="shared" si="8"/>
        <v/>
      </c>
      <c r="K194" s="11"/>
      <c r="L194" s="12"/>
      <c r="M194" s="12"/>
      <c r="N194" s="13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x14ac:dyDescent="0.15">
      <c r="A195" s="108">
        <v>194</v>
      </c>
      <c r="B195" s="58"/>
      <c r="C195" s="58"/>
      <c r="D195" s="58"/>
      <c r="E195" s="56" t="str">
        <f>IF($C195="","",VLOOKUP($D195,編集不可!$A$4:$D$6,2,FALSE))</f>
        <v/>
      </c>
      <c r="F195" s="56" t="str">
        <f t="shared" ref="F195:F258" si="9">IF($C195="","",SUM($C195*$E195))</f>
        <v/>
      </c>
      <c r="G195" s="56" t="str">
        <f>IF($C195="","",VLOOKUP($D195,編集不可!$A$4:$D$6,3,FALSE))</f>
        <v/>
      </c>
      <c r="H195" s="56" t="str">
        <f>IF($C195="","",VLOOKUP($D195,編集不可!$A$4:$D$6,4,FALSE))</f>
        <v/>
      </c>
      <c r="I195" s="26" t="str">
        <f t="shared" ref="I195:I258" si="10">IF($C195="","",ROUND(SUM($F195*$G195+$H195),2))</f>
        <v/>
      </c>
      <c r="J195" s="29" t="str">
        <f t="shared" ref="J195:J258" si="11">IF($C195="","",ROUNDDOWN($I195,-2))</f>
        <v/>
      </c>
      <c r="K195" s="11"/>
      <c r="L195" s="12"/>
      <c r="M195" s="12"/>
      <c r="N195" s="13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x14ac:dyDescent="0.15">
      <c r="A196" s="108">
        <v>195</v>
      </c>
      <c r="B196" s="58"/>
      <c r="C196" s="58"/>
      <c r="D196" s="58"/>
      <c r="E196" s="56" t="str">
        <f>IF($C196="","",VLOOKUP($D196,編集不可!$A$4:$D$6,2,FALSE))</f>
        <v/>
      </c>
      <c r="F196" s="56" t="str">
        <f t="shared" si="9"/>
        <v/>
      </c>
      <c r="G196" s="56" t="str">
        <f>IF($C196="","",VLOOKUP($D196,編集不可!$A$4:$D$6,3,FALSE))</f>
        <v/>
      </c>
      <c r="H196" s="56" t="str">
        <f>IF($C196="","",VLOOKUP($D196,編集不可!$A$4:$D$6,4,FALSE))</f>
        <v/>
      </c>
      <c r="I196" s="26" t="str">
        <f t="shared" si="10"/>
        <v/>
      </c>
      <c r="J196" s="29" t="str">
        <f t="shared" si="11"/>
        <v/>
      </c>
      <c r="K196" s="11"/>
      <c r="L196" s="12"/>
      <c r="M196" s="12"/>
      <c r="N196" s="13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x14ac:dyDescent="0.15">
      <c r="A197" s="108">
        <v>196</v>
      </c>
      <c r="B197" s="58"/>
      <c r="C197" s="58"/>
      <c r="D197" s="58"/>
      <c r="E197" s="56" t="str">
        <f>IF($C197="","",VLOOKUP($D197,編集不可!$A$4:$D$6,2,FALSE))</f>
        <v/>
      </c>
      <c r="F197" s="56" t="str">
        <f t="shared" si="9"/>
        <v/>
      </c>
      <c r="G197" s="56" t="str">
        <f>IF($C197="","",VLOOKUP($D197,編集不可!$A$4:$D$6,3,FALSE))</f>
        <v/>
      </c>
      <c r="H197" s="56" t="str">
        <f>IF($C197="","",VLOOKUP($D197,編集不可!$A$4:$D$6,4,FALSE))</f>
        <v/>
      </c>
      <c r="I197" s="26" t="str">
        <f t="shared" si="10"/>
        <v/>
      </c>
      <c r="J197" s="29" t="str">
        <f t="shared" si="11"/>
        <v/>
      </c>
      <c r="K197" s="11"/>
      <c r="L197" s="12"/>
      <c r="M197" s="12"/>
      <c r="N197" s="13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x14ac:dyDescent="0.15">
      <c r="A198" s="108">
        <v>197</v>
      </c>
      <c r="B198" s="58"/>
      <c r="C198" s="58"/>
      <c r="D198" s="58"/>
      <c r="E198" s="56" t="str">
        <f>IF($C198="","",VLOOKUP($D198,編集不可!$A$4:$D$6,2,FALSE))</f>
        <v/>
      </c>
      <c r="F198" s="56" t="str">
        <f t="shared" si="9"/>
        <v/>
      </c>
      <c r="G198" s="56" t="str">
        <f>IF($C198="","",VLOOKUP($D198,編集不可!$A$4:$D$6,3,FALSE))</f>
        <v/>
      </c>
      <c r="H198" s="56" t="str">
        <f>IF($C198="","",VLOOKUP($D198,編集不可!$A$4:$D$6,4,FALSE))</f>
        <v/>
      </c>
      <c r="I198" s="26" t="str">
        <f t="shared" si="10"/>
        <v/>
      </c>
      <c r="J198" s="29" t="str">
        <f t="shared" si="11"/>
        <v/>
      </c>
      <c r="K198" s="11"/>
      <c r="L198" s="12"/>
      <c r="M198" s="12"/>
      <c r="N198" s="13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x14ac:dyDescent="0.15">
      <c r="A199" s="108">
        <v>198</v>
      </c>
      <c r="B199" s="58"/>
      <c r="C199" s="58"/>
      <c r="D199" s="58"/>
      <c r="E199" s="56" t="str">
        <f>IF($C199="","",VLOOKUP($D199,編集不可!$A$4:$D$6,2,FALSE))</f>
        <v/>
      </c>
      <c r="F199" s="56" t="str">
        <f t="shared" si="9"/>
        <v/>
      </c>
      <c r="G199" s="56" t="str">
        <f>IF($C199="","",VLOOKUP($D199,編集不可!$A$4:$D$6,3,FALSE))</f>
        <v/>
      </c>
      <c r="H199" s="56" t="str">
        <f>IF($C199="","",VLOOKUP($D199,編集不可!$A$4:$D$6,4,FALSE))</f>
        <v/>
      </c>
      <c r="I199" s="26" t="str">
        <f t="shared" si="10"/>
        <v/>
      </c>
      <c r="J199" s="29" t="str">
        <f t="shared" si="11"/>
        <v/>
      </c>
      <c r="K199" s="11"/>
      <c r="L199" s="12"/>
      <c r="M199" s="12"/>
      <c r="N199" s="13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x14ac:dyDescent="0.15">
      <c r="A200" s="108">
        <v>199</v>
      </c>
      <c r="B200" s="58"/>
      <c r="C200" s="58"/>
      <c r="D200" s="58"/>
      <c r="E200" s="56" t="str">
        <f>IF($C200="","",VLOOKUP($D200,編集不可!$A$4:$D$6,2,FALSE))</f>
        <v/>
      </c>
      <c r="F200" s="56" t="str">
        <f t="shared" si="9"/>
        <v/>
      </c>
      <c r="G200" s="56" t="str">
        <f>IF($C200="","",VLOOKUP($D200,編集不可!$A$4:$D$6,3,FALSE))</f>
        <v/>
      </c>
      <c r="H200" s="56" t="str">
        <f>IF($C200="","",VLOOKUP($D200,編集不可!$A$4:$D$6,4,FALSE))</f>
        <v/>
      </c>
      <c r="I200" s="26" t="str">
        <f t="shared" si="10"/>
        <v/>
      </c>
      <c r="J200" s="29" t="str">
        <f t="shared" si="11"/>
        <v/>
      </c>
      <c r="K200" s="11"/>
      <c r="L200" s="12"/>
      <c r="M200" s="12"/>
      <c r="N200" s="13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x14ac:dyDescent="0.15">
      <c r="A201" s="108">
        <v>200</v>
      </c>
      <c r="B201" s="58"/>
      <c r="C201" s="58"/>
      <c r="D201" s="58"/>
      <c r="E201" s="56" t="str">
        <f>IF($C201="","",VLOOKUP($D201,編集不可!$A$4:$D$6,2,FALSE))</f>
        <v/>
      </c>
      <c r="F201" s="56" t="str">
        <f t="shared" si="9"/>
        <v/>
      </c>
      <c r="G201" s="56" t="str">
        <f>IF($C201="","",VLOOKUP($D201,編集不可!$A$4:$D$6,3,FALSE))</f>
        <v/>
      </c>
      <c r="H201" s="56" t="str">
        <f>IF($C201="","",VLOOKUP($D201,編集不可!$A$4:$D$6,4,FALSE))</f>
        <v/>
      </c>
      <c r="I201" s="26" t="str">
        <f t="shared" si="10"/>
        <v/>
      </c>
      <c r="J201" s="29" t="str">
        <f t="shared" si="11"/>
        <v/>
      </c>
      <c r="K201" s="11"/>
      <c r="L201" s="12"/>
      <c r="M201" s="12"/>
      <c r="N201" s="13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x14ac:dyDescent="0.15">
      <c r="A202" s="108">
        <v>201</v>
      </c>
      <c r="B202" s="58"/>
      <c r="C202" s="58"/>
      <c r="D202" s="58"/>
      <c r="E202" s="56" t="str">
        <f>IF($C202="","",VLOOKUP($D202,編集不可!$A$4:$D$6,2,FALSE))</f>
        <v/>
      </c>
      <c r="F202" s="56" t="str">
        <f t="shared" si="9"/>
        <v/>
      </c>
      <c r="G202" s="56" t="str">
        <f>IF($C202="","",VLOOKUP($D202,編集不可!$A$4:$D$6,3,FALSE))</f>
        <v/>
      </c>
      <c r="H202" s="56" t="str">
        <f>IF($C202="","",VLOOKUP($D202,編集不可!$A$4:$D$6,4,FALSE))</f>
        <v/>
      </c>
      <c r="I202" s="26" t="str">
        <f t="shared" si="10"/>
        <v/>
      </c>
      <c r="J202" s="29" t="str">
        <f t="shared" si="11"/>
        <v/>
      </c>
      <c r="K202" s="11"/>
      <c r="L202" s="12"/>
      <c r="M202" s="12"/>
      <c r="N202" s="13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x14ac:dyDescent="0.15">
      <c r="A203" s="108">
        <v>202</v>
      </c>
      <c r="B203" s="58"/>
      <c r="C203" s="58"/>
      <c r="D203" s="58"/>
      <c r="E203" s="56" t="str">
        <f>IF($C203="","",VLOOKUP($D203,編集不可!$A$4:$D$6,2,FALSE))</f>
        <v/>
      </c>
      <c r="F203" s="56" t="str">
        <f t="shared" si="9"/>
        <v/>
      </c>
      <c r="G203" s="56" t="str">
        <f>IF($C203="","",VLOOKUP($D203,編集不可!$A$4:$D$6,3,FALSE))</f>
        <v/>
      </c>
      <c r="H203" s="56" t="str">
        <f>IF($C203="","",VLOOKUP($D203,編集不可!$A$4:$D$6,4,FALSE))</f>
        <v/>
      </c>
      <c r="I203" s="26" t="str">
        <f t="shared" si="10"/>
        <v/>
      </c>
      <c r="J203" s="29" t="str">
        <f t="shared" si="11"/>
        <v/>
      </c>
      <c r="K203" s="11"/>
      <c r="L203" s="12"/>
      <c r="M203" s="12"/>
      <c r="N203" s="13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x14ac:dyDescent="0.15">
      <c r="A204" s="108">
        <v>203</v>
      </c>
      <c r="B204" s="58"/>
      <c r="C204" s="58"/>
      <c r="D204" s="58"/>
      <c r="E204" s="56" t="str">
        <f>IF($C204="","",VLOOKUP($D204,編集不可!$A$4:$D$6,2,FALSE))</f>
        <v/>
      </c>
      <c r="F204" s="56" t="str">
        <f t="shared" si="9"/>
        <v/>
      </c>
      <c r="G204" s="56" t="str">
        <f>IF($C204="","",VLOOKUP($D204,編集不可!$A$4:$D$6,3,FALSE))</f>
        <v/>
      </c>
      <c r="H204" s="56" t="str">
        <f>IF($C204="","",VLOOKUP($D204,編集不可!$A$4:$D$6,4,FALSE))</f>
        <v/>
      </c>
      <c r="I204" s="26" t="str">
        <f t="shared" si="10"/>
        <v/>
      </c>
      <c r="J204" s="29" t="str">
        <f t="shared" si="11"/>
        <v/>
      </c>
      <c r="K204" s="11"/>
      <c r="L204" s="12"/>
      <c r="M204" s="12"/>
      <c r="N204" s="13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x14ac:dyDescent="0.15">
      <c r="A205" s="108">
        <v>204</v>
      </c>
      <c r="B205" s="58"/>
      <c r="C205" s="58"/>
      <c r="D205" s="58"/>
      <c r="E205" s="56" t="str">
        <f>IF($C205="","",VLOOKUP($D205,編集不可!$A$4:$D$6,2,FALSE))</f>
        <v/>
      </c>
      <c r="F205" s="56" t="str">
        <f t="shared" si="9"/>
        <v/>
      </c>
      <c r="G205" s="56" t="str">
        <f>IF($C205="","",VLOOKUP($D205,編集不可!$A$4:$D$6,3,FALSE))</f>
        <v/>
      </c>
      <c r="H205" s="56" t="str">
        <f>IF($C205="","",VLOOKUP($D205,編集不可!$A$4:$D$6,4,FALSE))</f>
        <v/>
      </c>
      <c r="I205" s="26" t="str">
        <f t="shared" si="10"/>
        <v/>
      </c>
      <c r="J205" s="29" t="str">
        <f t="shared" si="11"/>
        <v/>
      </c>
      <c r="K205" s="11"/>
      <c r="L205" s="12"/>
      <c r="M205" s="12"/>
      <c r="N205" s="13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x14ac:dyDescent="0.15">
      <c r="A206" s="108">
        <v>205</v>
      </c>
      <c r="B206" s="58"/>
      <c r="C206" s="58"/>
      <c r="D206" s="58"/>
      <c r="E206" s="56" t="str">
        <f>IF($C206="","",VLOOKUP($D206,編集不可!$A$4:$D$6,2,FALSE))</f>
        <v/>
      </c>
      <c r="F206" s="56" t="str">
        <f t="shared" si="9"/>
        <v/>
      </c>
      <c r="G206" s="56" t="str">
        <f>IF($C206="","",VLOOKUP($D206,編集不可!$A$4:$D$6,3,FALSE))</f>
        <v/>
      </c>
      <c r="H206" s="56" t="str">
        <f>IF($C206="","",VLOOKUP($D206,編集不可!$A$4:$D$6,4,FALSE))</f>
        <v/>
      </c>
      <c r="I206" s="26" t="str">
        <f t="shared" si="10"/>
        <v/>
      </c>
      <c r="J206" s="29" t="str">
        <f t="shared" si="11"/>
        <v/>
      </c>
      <c r="K206" s="11"/>
      <c r="L206" s="12"/>
      <c r="M206" s="12"/>
      <c r="N206" s="13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x14ac:dyDescent="0.15">
      <c r="A207" s="108">
        <v>206</v>
      </c>
      <c r="B207" s="58"/>
      <c r="C207" s="58"/>
      <c r="D207" s="58"/>
      <c r="E207" s="56" t="str">
        <f>IF($C207="","",VLOOKUP($D207,編集不可!$A$4:$D$6,2,FALSE))</f>
        <v/>
      </c>
      <c r="F207" s="56" t="str">
        <f t="shared" si="9"/>
        <v/>
      </c>
      <c r="G207" s="56" t="str">
        <f>IF($C207="","",VLOOKUP($D207,編集不可!$A$4:$D$6,3,FALSE))</f>
        <v/>
      </c>
      <c r="H207" s="56" t="str">
        <f>IF($C207="","",VLOOKUP($D207,編集不可!$A$4:$D$6,4,FALSE))</f>
        <v/>
      </c>
      <c r="I207" s="26" t="str">
        <f t="shared" si="10"/>
        <v/>
      </c>
      <c r="J207" s="29" t="str">
        <f t="shared" si="11"/>
        <v/>
      </c>
      <c r="K207" s="11"/>
      <c r="L207" s="12"/>
      <c r="M207" s="12"/>
      <c r="N207" s="13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x14ac:dyDescent="0.15">
      <c r="A208" s="108">
        <v>207</v>
      </c>
      <c r="B208" s="58"/>
      <c r="C208" s="58"/>
      <c r="D208" s="58"/>
      <c r="E208" s="56" t="str">
        <f>IF($C208="","",VLOOKUP($D208,編集不可!$A$4:$D$6,2,FALSE))</f>
        <v/>
      </c>
      <c r="F208" s="56" t="str">
        <f t="shared" si="9"/>
        <v/>
      </c>
      <c r="G208" s="56" t="str">
        <f>IF($C208="","",VLOOKUP($D208,編集不可!$A$4:$D$6,3,FALSE))</f>
        <v/>
      </c>
      <c r="H208" s="56" t="str">
        <f>IF($C208="","",VLOOKUP($D208,編集不可!$A$4:$D$6,4,FALSE))</f>
        <v/>
      </c>
      <c r="I208" s="26" t="str">
        <f t="shared" si="10"/>
        <v/>
      </c>
      <c r="J208" s="29" t="str">
        <f t="shared" si="11"/>
        <v/>
      </c>
      <c r="K208" s="11"/>
      <c r="L208" s="12"/>
      <c r="M208" s="12"/>
      <c r="N208" s="13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x14ac:dyDescent="0.15">
      <c r="A209" s="108">
        <v>208</v>
      </c>
      <c r="B209" s="58"/>
      <c r="C209" s="58"/>
      <c r="D209" s="58"/>
      <c r="E209" s="56" t="str">
        <f>IF($C209="","",VLOOKUP($D209,編集不可!$A$4:$D$6,2,FALSE))</f>
        <v/>
      </c>
      <c r="F209" s="56" t="str">
        <f t="shared" si="9"/>
        <v/>
      </c>
      <c r="G209" s="56" t="str">
        <f>IF($C209="","",VLOOKUP($D209,編集不可!$A$4:$D$6,3,FALSE))</f>
        <v/>
      </c>
      <c r="H209" s="56" t="str">
        <f>IF($C209="","",VLOOKUP($D209,編集不可!$A$4:$D$6,4,FALSE))</f>
        <v/>
      </c>
      <c r="I209" s="26" t="str">
        <f t="shared" si="10"/>
        <v/>
      </c>
      <c r="J209" s="29" t="str">
        <f t="shared" si="11"/>
        <v/>
      </c>
      <c r="K209" s="11"/>
      <c r="L209" s="12"/>
      <c r="M209" s="12"/>
      <c r="N209" s="13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x14ac:dyDescent="0.15">
      <c r="A210" s="108">
        <v>209</v>
      </c>
      <c r="B210" s="58"/>
      <c r="C210" s="58"/>
      <c r="D210" s="58"/>
      <c r="E210" s="56" t="str">
        <f>IF($C210="","",VLOOKUP($D210,編集不可!$A$4:$D$6,2,FALSE))</f>
        <v/>
      </c>
      <c r="F210" s="56" t="str">
        <f t="shared" si="9"/>
        <v/>
      </c>
      <c r="G210" s="56" t="str">
        <f>IF($C210="","",VLOOKUP($D210,編集不可!$A$4:$D$6,3,FALSE))</f>
        <v/>
      </c>
      <c r="H210" s="56" t="str">
        <f>IF($C210="","",VLOOKUP($D210,編集不可!$A$4:$D$6,4,FALSE))</f>
        <v/>
      </c>
      <c r="I210" s="26" t="str">
        <f t="shared" si="10"/>
        <v/>
      </c>
      <c r="J210" s="29" t="str">
        <f t="shared" si="11"/>
        <v/>
      </c>
      <c r="K210" s="11"/>
      <c r="L210" s="12"/>
      <c r="M210" s="12"/>
      <c r="N210" s="13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x14ac:dyDescent="0.15">
      <c r="A211" s="108">
        <v>210</v>
      </c>
      <c r="B211" s="58"/>
      <c r="C211" s="58"/>
      <c r="D211" s="58"/>
      <c r="E211" s="56" t="str">
        <f>IF($C211="","",VLOOKUP($D211,編集不可!$A$4:$D$6,2,FALSE))</f>
        <v/>
      </c>
      <c r="F211" s="56" t="str">
        <f t="shared" si="9"/>
        <v/>
      </c>
      <c r="G211" s="56" t="str">
        <f>IF($C211="","",VLOOKUP($D211,編集不可!$A$4:$D$6,3,FALSE))</f>
        <v/>
      </c>
      <c r="H211" s="56" t="str">
        <f>IF($C211="","",VLOOKUP($D211,編集不可!$A$4:$D$6,4,FALSE))</f>
        <v/>
      </c>
      <c r="I211" s="26" t="str">
        <f t="shared" si="10"/>
        <v/>
      </c>
      <c r="J211" s="29" t="str">
        <f t="shared" si="11"/>
        <v/>
      </c>
      <c r="K211" s="11"/>
      <c r="L211" s="12"/>
      <c r="M211" s="12"/>
      <c r="N211" s="13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x14ac:dyDescent="0.15">
      <c r="A212" s="108">
        <v>211</v>
      </c>
      <c r="B212" s="58"/>
      <c r="C212" s="58"/>
      <c r="D212" s="58"/>
      <c r="E212" s="56" t="str">
        <f>IF($C212="","",VLOOKUP($D212,編集不可!$A$4:$D$6,2,FALSE))</f>
        <v/>
      </c>
      <c r="F212" s="56" t="str">
        <f t="shared" si="9"/>
        <v/>
      </c>
      <c r="G212" s="56" t="str">
        <f>IF($C212="","",VLOOKUP($D212,編集不可!$A$4:$D$6,3,FALSE))</f>
        <v/>
      </c>
      <c r="H212" s="56" t="str">
        <f>IF($C212="","",VLOOKUP($D212,編集不可!$A$4:$D$6,4,FALSE))</f>
        <v/>
      </c>
      <c r="I212" s="26" t="str">
        <f t="shared" si="10"/>
        <v/>
      </c>
      <c r="J212" s="29" t="str">
        <f t="shared" si="11"/>
        <v/>
      </c>
      <c r="K212" s="11"/>
      <c r="L212" s="12"/>
      <c r="M212" s="12"/>
      <c r="N212" s="13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x14ac:dyDescent="0.15">
      <c r="A213" s="108">
        <v>212</v>
      </c>
      <c r="B213" s="58"/>
      <c r="C213" s="58"/>
      <c r="D213" s="58"/>
      <c r="E213" s="56" t="str">
        <f>IF($C213="","",VLOOKUP($D213,編集不可!$A$4:$D$6,2,FALSE))</f>
        <v/>
      </c>
      <c r="F213" s="56" t="str">
        <f t="shared" si="9"/>
        <v/>
      </c>
      <c r="G213" s="56" t="str">
        <f>IF($C213="","",VLOOKUP($D213,編集不可!$A$4:$D$6,3,FALSE))</f>
        <v/>
      </c>
      <c r="H213" s="56" t="str">
        <f>IF($C213="","",VLOOKUP($D213,編集不可!$A$4:$D$6,4,FALSE))</f>
        <v/>
      </c>
      <c r="I213" s="26" t="str">
        <f t="shared" si="10"/>
        <v/>
      </c>
      <c r="J213" s="29" t="str">
        <f t="shared" si="11"/>
        <v/>
      </c>
      <c r="K213" s="11"/>
      <c r="L213" s="12"/>
      <c r="M213" s="12"/>
      <c r="N213" s="13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x14ac:dyDescent="0.15">
      <c r="A214" s="108">
        <v>213</v>
      </c>
      <c r="B214" s="58"/>
      <c r="C214" s="58"/>
      <c r="D214" s="58"/>
      <c r="E214" s="56" t="str">
        <f>IF($C214="","",VLOOKUP($D214,編集不可!$A$4:$D$6,2,FALSE))</f>
        <v/>
      </c>
      <c r="F214" s="56" t="str">
        <f t="shared" si="9"/>
        <v/>
      </c>
      <c r="G214" s="56" t="str">
        <f>IF($C214="","",VLOOKUP($D214,編集不可!$A$4:$D$6,3,FALSE))</f>
        <v/>
      </c>
      <c r="H214" s="56" t="str">
        <f>IF($C214="","",VLOOKUP($D214,編集不可!$A$4:$D$6,4,FALSE))</f>
        <v/>
      </c>
      <c r="I214" s="26" t="str">
        <f t="shared" si="10"/>
        <v/>
      </c>
      <c r="J214" s="29" t="str">
        <f t="shared" si="11"/>
        <v/>
      </c>
      <c r="K214" s="11"/>
      <c r="L214" s="12"/>
      <c r="M214" s="12"/>
      <c r="N214" s="13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x14ac:dyDescent="0.15">
      <c r="A215" s="108">
        <v>214</v>
      </c>
      <c r="B215" s="58"/>
      <c r="C215" s="58"/>
      <c r="D215" s="58"/>
      <c r="E215" s="56" t="str">
        <f>IF($C215="","",VLOOKUP($D215,編集不可!$A$4:$D$6,2,FALSE))</f>
        <v/>
      </c>
      <c r="F215" s="56" t="str">
        <f t="shared" si="9"/>
        <v/>
      </c>
      <c r="G215" s="56" t="str">
        <f>IF($C215="","",VLOOKUP($D215,編集不可!$A$4:$D$6,3,FALSE))</f>
        <v/>
      </c>
      <c r="H215" s="56" t="str">
        <f>IF($C215="","",VLOOKUP($D215,編集不可!$A$4:$D$6,4,FALSE))</f>
        <v/>
      </c>
      <c r="I215" s="26" t="str">
        <f t="shared" si="10"/>
        <v/>
      </c>
      <c r="J215" s="29" t="str">
        <f t="shared" si="11"/>
        <v/>
      </c>
      <c r="K215" s="11"/>
      <c r="L215" s="12"/>
      <c r="M215" s="12"/>
      <c r="N215" s="13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x14ac:dyDescent="0.15">
      <c r="A216" s="108">
        <v>215</v>
      </c>
      <c r="B216" s="58"/>
      <c r="C216" s="58"/>
      <c r="D216" s="58"/>
      <c r="E216" s="56" t="str">
        <f>IF($C216="","",VLOOKUP($D216,編集不可!$A$4:$D$6,2,FALSE))</f>
        <v/>
      </c>
      <c r="F216" s="56" t="str">
        <f t="shared" si="9"/>
        <v/>
      </c>
      <c r="G216" s="56" t="str">
        <f>IF($C216="","",VLOOKUP($D216,編集不可!$A$4:$D$6,3,FALSE))</f>
        <v/>
      </c>
      <c r="H216" s="56" t="str">
        <f>IF($C216="","",VLOOKUP($D216,編集不可!$A$4:$D$6,4,FALSE))</f>
        <v/>
      </c>
      <c r="I216" s="26" t="str">
        <f t="shared" si="10"/>
        <v/>
      </c>
      <c r="J216" s="29" t="str">
        <f t="shared" si="11"/>
        <v/>
      </c>
      <c r="K216" s="11"/>
      <c r="L216" s="12"/>
      <c r="M216" s="12"/>
      <c r="N216" s="13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x14ac:dyDescent="0.15">
      <c r="A217" s="108">
        <v>216</v>
      </c>
      <c r="B217" s="58"/>
      <c r="C217" s="58"/>
      <c r="D217" s="58"/>
      <c r="E217" s="56" t="str">
        <f>IF($C217="","",VLOOKUP($D217,編集不可!$A$4:$D$6,2,FALSE))</f>
        <v/>
      </c>
      <c r="F217" s="56" t="str">
        <f t="shared" si="9"/>
        <v/>
      </c>
      <c r="G217" s="56" t="str">
        <f>IF($C217="","",VLOOKUP($D217,編集不可!$A$4:$D$6,3,FALSE))</f>
        <v/>
      </c>
      <c r="H217" s="56" t="str">
        <f>IF($C217="","",VLOOKUP($D217,編集不可!$A$4:$D$6,4,FALSE))</f>
        <v/>
      </c>
      <c r="I217" s="26" t="str">
        <f t="shared" si="10"/>
        <v/>
      </c>
      <c r="J217" s="29" t="str">
        <f t="shared" si="11"/>
        <v/>
      </c>
      <c r="K217" s="11"/>
      <c r="L217" s="12"/>
      <c r="M217" s="12"/>
      <c r="N217" s="13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x14ac:dyDescent="0.15">
      <c r="A218" s="108">
        <v>217</v>
      </c>
      <c r="B218" s="58"/>
      <c r="C218" s="58"/>
      <c r="D218" s="58"/>
      <c r="E218" s="56" t="str">
        <f>IF($C218="","",VLOOKUP($D218,編集不可!$A$4:$D$6,2,FALSE))</f>
        <v/>
      </c>
      <c r="F218" s="56" t="str">
        <f t="shared" si="9"/>
        <v/>
      </c>
      <c r="G218" s="56" t="str">
        <f>IF($C218="","",VLOOKUP($D218,編集不可!$A$4:$D$6,3,FALSE))</f>
        <v/>
      </c>
      <c r="H218" s="56" t="str">
        <f>IF($C218="","",VLOOKUP($D218,編集不可!$A$4:$D$6,4,FALSE))</f>
        <v/>
      </c>
      <c r="I218" s="26" t="str">
        <f t="shared" si="10"/>
        <v/>
      </c>
      <c r="J218" s="29" t="str">
        <f t="shared" si="11"/>
        <v/>
      </c>
      <c r="K218" s="11"/>
      <c r="L218" s="12"/>
      <c r="M218" s="12"/>
      <c r="N218" s="13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x14ac:dyDescent="0.15">
      <c r="A219" s="108">
        <v>218</v>
      </c>
      <c r="B219" s="58"/>
      <c r="C219" s="58"/>
      <c r="D219" s="58"/>
      <c r="E219" s="56" t="str">
        <f>IF($C219="","",VLOOKUP($D219,編集不可!$A$4:$D$6,2,FALSE))</f>
        <v/>
      </c>
      <c r="F219" s="56" t="str">
        <f t="shared" si="9"/>
        <v/>
      </c>
      <c r="G219" s="56" t="str">
        <f>IF($C219="","",VLOOKUP($D219,編集不可!$A$4:$D$6,3,FALSE))</f>
        <v/>
      </c>
      <c r="H219" s="56" t="str">
        <f>IF($C219="","",VLOOKUP($D219,編集不可!$A$4:$D$6,4,FALSE))</f>
        <v/>
      </c>
      <c r="I219" s="26" t="str">
        <f t="shared" si="10"/>
        <v/>
      </c>
      <c r="J219" s="29" t="str">
        <f t="shared" si="11"/>
        <v/>
      </c>
      <c r="K219" s="11"/>
      <c r="L219" s="12"/>
      <c r="M219" s="12"/>
      <c r="N219" s="13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x14ac:dyDescent="0.15">
      <c r="A220" s="108">
        <v>219</v>
      </c>
      <c r="B220" s="58"/>
      <c r="C220" s="58"/>
      <c r="D220" s="58"/>
      <c r="E220" s="56" t="str">
        <f>IF($C220="","",VLOOKUP($D220,編集不可!$A$4:$D$6,2,FALSE))</f>
        <v/>
      </c>
      <c r="F220" s="56" t="str">
        <f t="shared" si="9"/>
        <v/>
      </c>
      <c r="G220" s="56" t="str">
        <f>IF($C220="","",VLOOKUP($D220,編集不可!$A$4:$D$6,3,FALSE))</f>
        <v/>
      </c>
      <c r="H220" s="56" t="str">
        <f>IF($C220="","",VLOOKUP($D220,編集不可!$A$4:$D$6,4,FALSE))</f>
        <v/>
      </c>
      <c r="I220" s="26" t="str">
        <f t="shared" si="10"/>
        <v/>
      </c>
      <c r="J220" s="29" t="str">
        <f t="shared" si="11"/>
        <v/>
      </c>
      <c r="K220" s="11"/>
      <c r="L220" s="12"/>
      <c r="M220" s="12"/>
      <c r="N220" s="13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x14ac:dyDescent="0.15">
      <c r="A221" s="108">
        <v>220</v>
      </c>
      <c r="B221" s="58"/>
      <c r="C221" s="58"/>
      <c r="D221" s="58"/>
      <c r="E221" s="56" t="str">
        <f>IF($C221="","",VLOOKUP($D221,編集不可!$A$4:$D$6,2,FALSE))</f>
        <v/>
      </c>
      <c r="F221" s="56" t="str">
        <f t="shared" si="9"/>
        <v/>
      </c>
      <c r="G221" s="56" t="str">
        <f>IF($C221="","",VLOOKUP($D221,編集不可!$A$4:$D$6,3,FALSE))</f>
        <v/>
      </c>
      <c r="H221" s="56" t="str">
        <f>IF($C221="","",VLOOKUP($D221,編集不可!$A$4:$D$6,4,FALSE))</f>
        <v/>
      </c>
      <c r="I221" s="26" t="str">
        <f t="shared" si="10"/>
        <v/>
      </c>
      <c r="J221" s="29" t="str">
        <f t="shared" si="11"/>
        <v/>
      </c>
      <c r="K221" s="11"/>
      <c r="L221" s="12"/>
      <c r="M221" s="12"/>
      <c r="N221" s="13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x14ac:dyDescent="0.15">
      <c r="A222" s="108">
        <v>221</v>
      </c>
      <c r="B222" s="58"/>
      <c r="C222" s="58"/>
      <c r="D222" s="58"/>
      <c r="E222" s="56" t="str">
        <f>IF($C222="","",VLOOKUP($D222,編集不可!$A$4:$D$6,2,FALSE))</f>
        <v/>
      </c>
      <c r="F222" s="56" t="str">
        <f t="shared" si="9"/>
        <v/>
      </c>
      <c r="G222" s="56" t="str">
        <f>IF($C222="","",VLOOKUP($D222,編集不可!$A$4:$D$6,3,FALSE))</f>
        <v/>
      </c>
      <c r="H222" s="56" t="str">
        <f>IF($C222="","",VLOOKUP($D222,編集不可!$A$4:$D$6,4,FALSE))</f>
        <v/>
      </c>
      <c r="I222" s="26" t="str">
        <f t="shared" si="10"/>
        <v/>
      </c>
      <c r="J222" s="29" t="str">
        <f t="shared" si="11"/>
        <v/>
      </c>
      <c r="K222" s="11"/>
      <c r="L222" s="12"/>
      <c r="M222" s="12"/>
      <c r="N222" s="13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x14ac:dyDescent="0.15">
      <c r="A223" s="108">
        <v>222</v>
      </c>
      <c r="B223" s="58"/>
      <c r="C223" s="58"/>
      <c r="D223" s="58"/>
      <c r="E223" s="56" t="str">
        <f>IF($C223="","",VLOOKUP($D223,編集不可!$A$4:$D$6,2,FALSE))</f>
        <v/>
      </c>
      <c r="F223" s="56" t="str">
        <f t="shared" si="9"/>
        <v/>
      </c>
      <c r="G223" s="56" t="str">
        <f>IF($C223="","",VLOOKUP($D223,編集不可!$A$4:$D$6,3,FALSE))</f>
        <v/>
      </c>
      <c r="H223" s="56" t="str">
        <f>IF($C223="","",VLOOKUP($D223,編集不可!$A$4:$D$6,4,FALSE))</f>
        <v/>
      </c>
      <c r="I223" s="26" t="str">
        <f t="shared" si="10"/>
        <v/>
      </c>
      <c r="J223" s="29" t="str">
        <f t="shared" si="11"/>
        <v/>
      </c>
      <c r="K223" s="11"/>
      <c r="L223" s="12"/>
      <c r="M223" s="12"/>
      <c r="N223" s="13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x14ac:dyDescent="0.15">
      <c r="A224" s="108">
        <v>223</v>
      </c>
      <c r="B224" s="58"/>
      <c r="C224" s="58"/>
      <c r="D224" s="58"/>
      <c r="E224" s="56" t="str">
        <f>IF($C224="","",VLOOKUP($D224,編集不可!$A$4:$D$6,2,FALSE))</f>
        <v/>
      </c>
      <c r="F224" s="56" t="str">
        <f t="shared" si="9"/>
        <v/>
      </c>
      <c r="G224" s="56" t="str">
        <f>IF($C224="","",VLOOKUP($D224,編集不可!$A$4:$D$6,3,FALSE))</f>
        <v/>
      </c>
      <c r="H224" s="56" t="str">
        <f>IF($C224="","",VLOOKUP($D224,編集不可!$A$4:$D$6,4,FALSE))</f>
        <v/>
      </c>
      <c r="I224" s="26" t="str">
        <f t="shared" si="10"/>
        <v/>
      </c>
      <c r="J224" s="29" t="str">
        <f t="shared" si="11"/>
        <v/>
      </c>
      <c r="K224" s="11"/>
      <c r="L224" s="12"/>
      <c r="M224" s="12"/>
      <c r="N224" s="13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x14ac:dyDescent="0.15">
      <c r="A225" s="108">
        <v>224</v>
      </c>
      <c r="B225" s="58"/>
      <c r="C225" s="58"/>
      <c r="D225" s="58"/>
      <c r="E225" s="56" t="str">
        <f>IF($C225="","",VLOOKUP($D225,編集不可!$A$4:$D$6,2,FALSE))</f>
        <v/>
      </c>
      <c r="F225" s="56" t="str">
        <f t="shared" si="9"/>
        <v/>
      </c>
      <c r="G225" s="56" t="str">
        <f>IF($C225="","",VLOOKUP($D225,編集不可!$A$4:$D$6,3,FALSE))</f>
        <v/>
      </c>
      <c r="H225" s="56" t="str">
        <f>IF($C225="","",VLOOKUP($D225,編集不可!$A$4:$D$6,4,FALSE))</f>
        <v/>
      </c>
      <c r="I225" s="26" t="str">
        <f t="shared" si="10"/>
        <v/>
      </c>
      <c r="J225" s="29" t="str">
        <f t="shared" si="11"/>
        <v/>
      </c>
      <c r="K225" s="11"/>
      <c r="L225" s="12"/>
      <c r="M225" s="12"/>
      <c r="N225" s="13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x14ac:dyDescent="0.15">
      <c r="A226" s="108">
        <v>225</v>
      </c>
      <c r="B226" s="58"/>
      <c r="C226" s="58"/>
      <c r="D226" s="58"/>
      <c r="E226" s="56" t="str">
        <f>IF($C226="","",VLOOKUP($D226,編集不可!$A$4:$D$6,2,FALSE))</f>
        <v/>
      </c>
      <c r="F226" s="56" t="str">
        <f t="shared" si="9"/>
        <v/>
      </c>
      <c r="G226" s="56" t="str">
        <f>IF($C226="","",VLOOKUP($D226,編集不可!$A$4:$D$6,3,FALSE))</f>
        <v/>
      </c>
      <c r="H226" s="56" t="str">
        <f>IF($C226="","",VLOOKUP($D226,編集不可!$A$4:$D$6,4,FALSE))</f>
        <v/>
      </c>
      <c r="I226" s="26" t="str">
        <f t="shared" si="10"/>
        <v/>
      </c>
      <c r="J226" s="29" t="str">
        <f t="shared" si="11"/>
        <v/>
      </c>
      <c r="K226" s="11"/>
      <c r="L226" s="12"/>
      <c r="M226" s="12"/>
      <c r="N226" s="13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x14ac:dyDescent="0.15">
      <c r="A227" s="108">
        <v>226</v>
      </c>
      <c r="B227" s="58"/>
      <c r="C227" s="58"/>
      <c r="D227" s="58"/>
      <c r="E227" s="56" t="str">
        <f>IF($C227="","",VLOOKUP($D227,編集不可!$A$4:$D$6,2,FALSE))</f>
        <v/>
      </c>
      <c r="F227" s="56" t="str">
        <f t="shared" si="9"/>
        <v/>
      </c>
      <c r="G227" s="56" t="str">
        <f>IF($C227="","",VLOOKUP($D227,編集不可!$A$4:$D$6,3,FALSE))</f>
        <v/>
      </c>
      <c r="H227" s="56" t="str">
        <f>IF($C227="","",VLOOKUP($D227,編集不可!$A$4:$D$6,4,FALSE))</f>
        <v/>
      </c>
      <c r="I227" s="26" t="str">
        <f t="shared" si="10"/>
        <v/>
      </c>
      <c r="J227" s="29" t="str">
        <f t="shared" si="11"/>
        <v/>
      </c>
      <c r="K227" s="11"/>
      <c r="L227" s="12"/>
      <c r="M227" s="12"/>
      <c r="N227" s="13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x14ac:dyDescent="0.15">
      <c r="A228" s="108">
        <v>227</v>
      </c>
      <c r="B228" s="58"/>
      <c r="C228" s="58"/>
      <c r="D228" s="58"/>
      <c r="E228" s="56" t="str">
        <f>IF($C228="","",VLOOKUP($D228,編集不可!$A$4:$D$6,2,FALSE))</f>
        <v/>
      </c>
      <c r="F228" s="56" t="str">
        <f t="shared" si="9"/>
        <v/>
      </c>
      <c r="G228" s="56" t="str">
        <f>IF($C228="","",VLOOKUP($D228,編集不可!$A$4:$D$6,3,FALSE))</f>
        <v/>
      </c>
      <c r="H228" s="56" t="str">
        <f>IF($C228="","",VLOOKUP($D228,編集不可!$A$4:$D$6,4,FALSE))</f>
        <v/>
      </c>
      <c r="I228" s="26" t="str">
        <f t="shared" si="10"/>
        <v/>
      </c>
      <c r="J228" s="29" t="str">
        <f t="shared" si="11"/>
        <v/>
      </c>
      <c r="K228" s="11"/>
      <c r="L228" s="12"/>
      <c r="M228" s="12"/>
      <c r="N228" s="13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x14ac:dyDescent="0.15">
      <c r="A229" s="108">
        <v>228</v>
      </c>
      <c r="B229" s="58"/>
      <c r="C229" s="58"/>
      <c r="D229" s="58"/>
      <c r="E229" s="56" t="str">
        <f>IF($C229="","",VLOOKUP($D229,編集不可!$A$4:$D$6,2,FALSE))</f>
        <v/>
      </c>
      <c r="F229" s="56" t="str">
        <f t="shared" si="9"/>
        <v/>
      </c>
      <c r="G229" s="56" t="str">
        <f>IF($C229="","",VLOOKUP($D229,編集不可!$A$4:$D$6,3,FALSE))</f>
        <v/>
      </c>
      <c r="H229" s="56" t="str">
        <f>IF($C229="","",VLOOKUP($D229,編集不可!$A$4:$D$6,4,FALSE))</f>
        <v/>
      </c>
      <c r="I229" s="26" t="str">
        <f t="shared" si="10"/>
        <v/>
      </c>
      <c r="J229" s="29" t="str">
        <f t="shared" si="11"/>
        <v/>
      </c>
      <c r="K229" s="11"/>
      <c r="L229" s="12"/>
      <c r="M229" s="12"/>
      <c r="N229" s="13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x14ac:dyDescent="0.15">
      <c r="A230" s="108">
        <v>229</v>
      </c>
      <c r="B230" s="58"/>
      <c r="C230" s="58"/>
      <c r="D230" s="58"/>
      <c r="E230" s="56" t="str">
        <f>IF($C230="","",VLOOKUP($D230,編集不可!$A$4:$D$6,2,FALSE))</f>
        <v/>
      </c>
      <c r="F230" s="56" t="str">
        <f t="shared" si="9"/>
        <v/>
      </c>
      <c r="G230" s="56" t="str">
        <f>IF($C230="","",VLOOKUP($D230,編集不可!$A$4:$D$6,3,FALSE))</f>
        <v/>
      </c>
      <c r="H230" s="56" t="str">
        <f>IF($C230="","",VLOOKUP($D230,編集不可!$A$4:$D$6,4,FALSE))</f>
        <v/>
      </c>
      <c r="I230" s="26" t="str">
        <f t="shared" si="10"/>
        <v/>
      </c>
      <c r="J230" s="29" t="str">
        <f t="shared" si="11"/>
        <v/>
      </c>
      <c r="K230" s="11"/>
      <c r="L230" s="12"/>
      <c r="M230" s="12"/>
      <c r="N230" s="13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x14ac:dyDescent="0.15">
      <c r="A231" s="108">
        <v>230</v>
      </c>
      <c r="B231" s="58"/>
      <c r="C231" s="58"/>
      <c r="D231" s="58"/>
      <c r="E231" s="56" t="str">
        <f>IF($C231="","",VLOOKUP($D231,編集不可!$A$4:$D$6,2,FALSE))</f>
        <v/>
      </c>
      <c r="F231" s="56" t="str">
        <f t="shared" si="9"/>
        <v/>
      </c>
      <c r="G231" s="56" t="str">
        <f>IF($C231="","",VLOOKUP($D231,編集不可!$A$4:$D$6,3,FALSE))</f>
        <v/>
      </c>
      <c r="H231" s="56" t="str">
        <f>IF($C231="","",VLOOKUP($D231,編集不可!$A$4:$D$6,4,FALSE))</f>
        <v/>
      </c>
      <c r="I231" s="26" t="str">
        <f t="shared" si="10"/>
        <v/>
      </c>
      <c r="J231" s="29" t="str">
        <f t="shared" si="11"/>
        <v/>
      </c>
      <c r="K231" s="11"/>
      <c r="L231" s="12"/>
      <c r="M231" s="12"/>
      <c r="N231" s="13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x14ac:dyDescent="0.15">
      <c r="A232" s="108">
        <v>231</v>
      </c>
      <c r="B232" s="58"/>
      <c r="C232" s="58"/>
      <c r="D232" s="58"/>
      <c r="E232" s="56" t="str">
        <f>IF($C232="","",VLOOKUP($D232,編集不可!$A$4:$D$6,2,FALSE))</f>
        <v/>
      </c>
      <c r="F232" s="56" t="str">
        <f t="shared" si="9"/>
        <v/>
      </c>
      <c r="G232" s="56" t="str">
        <f>IF($C232="","",VLOOKUP($D232,編集不可!$A$4:$D$6,3,FALSE))</f>
        <v/>
      </c>
      <c r="H232" s="56" t="str">
        <f>IF($C232="","",VLOOKUP($D232,編集不可!$A$4:$D$6,4,FALSE))</f>
        <v/>
      </c>
      <c r="I232" s="26" t="str">
        <f t="shared" si="10"/>
        <v/>
      </c>
      <c r="J232" s="29" t="str">
        <f t="shared" si="11"/>
        <v/>
      </c>
      <c r="K232" s="11"/>
      <c r="L232" s="12"/>
      <c r="M232" s="12"/>
      <c r="N232" s="13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x14ac:dyDescent="0.15">
      <c r="A233" s="108">
        <v>232</v>
      </c>
      <c r="B233" s="58"/>
      <c r="C233" s="58"/>
      <c r="D233" s="58"/>
      <c r="E233" s="56" t="str">
        <f>IF($C233="","",VLOOKUP($D233,編集不可!$A$4:$D$6,2,FALSE))</f>
        <v/>
      </c>
      <c r="F233" s="56" t="str">
        <f t="shared" si="9"/>
        <v/>
      </c>
      <c r="G233" s="56" t="str">
        <f>IF($C233="","",VLOOKUP($D233,編集不可!$A$4:$D$6,3,FALSE))</f>
        <v/>
      </c>
      <c r="H233" s="56" t="str">
        <f>IF($C233="","",VLOOKUP($D233,編集不可!$A$4:$D$6,4,FALSE))</f>
        <v/>
      </c>
      <c r="I233" s="26" t="str">
        <f t="shared" si="10"/>
        <v/>
      </c>
      <c r="J233" s="29" t="str">
        <f t="shared" si="11"/>
        <v/>
      </c>
      <c r="K233" s="11"/>
      <c r="L233" s="12"/>
      <c r="M233" s="12"/>
      <c r="N233" s="13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x14ac:dyDescent="0.15">
      <c r="A234" s="108">
        <v>233</v>
      </c>
      <c r="B234" s="58"/>
      <c r="C234" s="58"/>
      <c r="D234" s="58"/>
      <c r="E234" s="56" t="str">
        <f>IF($C234="","",VLOOKUP($D234,編集不可!$A$4:$D$6,2,FALSE))</f>
        <v/>
      </c>
      <c r="F234" s="56" t="str">
        <f t="shared" si="9"/>
        <v/>
      </c>
      <c r="G234" s="56" t="str">
        <f>IF($C234="","",VLOOKUP($D234,編集不可!$A$4:$D$6,3,FALSE))</f>
        <v/>
      </c>
      <c r="H234" s="56" t="str">
        <f>IF($C234="","",VLOOKUP($D234,編集不可!$A$4:$D$6,4,FALSE))</f>
        <v/>
      </c>
      <c r="I234" s="26" t="str">
        <f t="shared" si="10"/>
        <v/>
      </c>
      <c r="J234" s="29" t="str">
        <f t="shared" si="11"/>
        <v/>
      </c>
      <c r="K234" s="11"/>
      <c r="L234" s="12"/>
      <c r="M234" s="12"/>
      <c r="N234" s="13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x14ac:dyDescent="0.15">
      <c r="A235" s="108">
        <v>234</v>
      </c>
      <c r="B235" s="58"/>
      <c r="C235" s="58"/>
      <c r="D235" s="58"/>
      <c r="E235" s="56" t="str">
        <f>IF($C235="","",VLOOKUP($D235,編集不可!$A$4:$D$6,2,FALSE))</f>
        <v/>
      </c>
      <c r="F235" s="56" t="str">
        <f t="shared" si="9"/>
        <v/>
      </c>
      <c r="G235" s="56" t="str">
        <f>IF($C235="","",VLOOKUP($D235,編集不可!$A$4:$D$6,3,FALSE))</f>
        <v/>
      </c>
      <c r="H235" s="56" t="str">
        <f>IF($C235="","",VLOOKUP($D235,編集不可!$A$4:$D$6,4,FALSE))</f>
        <v/>
      </c>
      <c r="I235" s="26" t="str">
        <f t="shared" si="10"/>
        <v/>
      </c>
      <c r="J235" s="29" t="str">
        <f t="shared" si="11"/>
        <v/>
      </c>
      <c r="K235" s="11"/>
      <c r="L235" s="12"/>
      <c r="M235" s="12"/>
      <c r="N235" s="13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x14ac:dyDescent="0.15">
      <c r="A236" s="108">
        <v>235</v>
      </c>
      <c r="B236" s="58"/>
      <c r="C236" s="58"/>
      <c r="D236" s="58"/>
      <c r="E236" s="56" t="str">
        <f>IF($C236="","",VLOOKUP($D236,編集不可!$A$4:$D$6,2,FALSE))</f>
        <v/>
      </c>
      <c r="F236" s="56" t="str">
        <f t="shared" si="9"/>
        <v/>
      </c>
      <c r="G236" s="56" t="str">
        <f>IF($C236="","",VLOOKUP($D236,編集不可!$A$4:$D$6,3,FALSE))</f>
        <v/>
      </c>
      <c r="H236" s="56" t="str">
        <f>IF($C236="","",VLOOKUP($D236,編集不可!$A$4:$D$6,4,FALSE))</f>
        <v/>
      </c>
      <c r="I236" s="26" t="str">
        <f t="shared" si="10"/>
        <v/>
      </c>
      <c r="J236" s="29" t="str">
        <f t="shared" si="11"/>
        <v/>
      </c>
      <c r="K236" s="11"/>
      <c r="L236" s="12"/>
      <c r="M236" s="12"/>
      <c r="N236" s="13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x14ac:dyDescent="0.15">
      <c r="A237" s="108">
        <v>236</v>
      </c>
      <c r="B237" s="58"/>
      <c r="C237" s="58"/>
      <c r="D237" s="58"/>
      <c r="E237" s="56" t="str">
        <f>IF($C237="","",VLOOKUP($D237,編集不可!$A$4:$D$6,2,FALSE))</f>
        <v/>
      </c>
      <c r="F237" s="56" t="str">
        <f t="shared" si="9"/>
        <v/>
      </c>
      <c r="G237" s="56" t="str">
        <f>IF($C237="","",VLOOKUP($D237,編集不可!$A$4:$D$6,3,FALSE))</f>
        <v/>
      </c>
      <c r="H237" s="56" t="str">
        <f>IF($C237="","",VLOOKUP($D237,編集不可!$A$4:$D$6,4,FALSE))</f>
        <v/>
      </c>
      <c r="I237" s="26" t="str">
        <f t="shared" si="10"/>
        <v/>
      </c>
      <c r="J237" s="29" t="str">
        <f t="shared" si="11"/>
        <v/>
      </c>
      <c r="K237" s="11"/>
      <c r="L237" s="12"/>
      <c r="M237" s="12"/>
      <c r="N237" s="13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x14ac:dyDescent="0.15">
      <c r="A238" s="108">
        <v>237</v>
      </c>
      <c r="B238" s="58"/>
      <c r="C238" s="58"/>
      <c r="D238" s="58"/>
      <c r="E238" s="56" t="str">
        <f>IF($C238="","",VLOOKUP($D238,編集不可!$A$4:$D$6,2,FALSE))</f>
        <v/>
      </c>
      <c r="F238" s="56" t="str">
        <f t="shared" si="9"/>
        <v/>
      </c>
      <c r="G238" s="56" t="str">
        <f>IF($C238="","",VLOOKUP($D238,編集不可!$A$4:$D$6,3,FALSE))</f>
        <v/>
      </c>
      <c r="H238" s="56" t="str">
        <f>IF($C238="","",VLOOKUP($D238,編集不可!$A$4:$D$6,4,FALSE))</f>
        <v/>
      </c>
      <c r="I238" s="26" t="str">
        <f t="shared" si="10"/>
        <v/>
      </c>
      <c r="J238" s="29" t="str">
        <f t="shared" si="11"/>
        <v/>
      </c>
      <c r="K238" s="11"/>
      <c r="L238" s="12"/>
      <c r="M238" s="12"/>
      <c r="N238" s="13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x14ac:dyDescent="0.15">
      <c r="A239" s="108">
        <v>238</v>
      </c>
      <c r="B239" s="58"/>
      <c r="C239" s="58"/>
      <c r="D239" s="58"/>
      <c r="E239" s="56" t="str">
        <f>IF($C239="","",VLOOKUP($D239,編集不可!$A$4:$D$6,2,FALSE))</f>
        <v/>
      </c>
      <c r="F239" s="56" t="str">
        <f t="shared" si="9"/>
        <v/>
      </c>
      <c r="G239" s="56" t="str">
        <f>IF($C239="","",VLOOKUP($D239,編集不可!$A$4:$D$6,3,FALSE))</f>
        <v/>
      </c>
      <c r="H239" s="56" t="str">
        <f>IF($C239="","",VLOOKUP($D239,編集不可!$A$4:$D$6,4,FALSE))</f>
        <v/>
      </c>
      <c r="I239" s="26" t="str">
        <f t="shared" si="10"/>
        <v/>
      </c>
      <c r="J239" s="29" t="str">
        <f t="shared" si="11"/>
        <v/>
      </c>
      <c r="K239" s="11"/>
      <c r="L239" s="12"/>
      <c r="M239" s="12"/>
      <c r="N239" s="13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x14ac:dyDescent="0.15">
      <c r="A240" s="108">
        <v>239</v>
      </c>
      <c r="B240" s="58"/>
      <c r="C240" s="58"/>
      <c r="D240" s="58"/>
      <c r="E240" s="56" t="str">
        <f>IF($C240="","",VLOOKUP($D240,編集不可!$A$4:$D$6,2,FALSE))</f>
        <v/>
      </c>
      <c r="F240" s="56" t="str">
        <f t="shared" si="9"/>
        <v/>
      </c>
      <c r="G240" s="56" t="str">
        <f>IF($C240="","",VLOOKUP($D240,編集不可!$A$4:$D$6,3,FALSE))</f>
        <v/>
      </c>
      <c r="H240" s="56" t="str">
        <f>IF($C240="","",VLOOKUP($D240,編集不可!$A$4:$D$6,4,FALSE))</f>
        <v/>
      </c>
      <c r="I240" s="26" t="str">
        <f t="shared" si="10"/>
        <v/>
      </c>
      <c r="J240" s="29" t="str">
        <f t="shared" si="11"/>
        <v/>
      </c>
      <c r="K240" s="11"/>
      <c r="L240" s="12"/>
      <c r="M240" s="12"/>
      <c r="N240" s="13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x14ac:dyDescent="0.15">
      <c r="A241" s="108">
        <v>240</v>
      </c>
      <c r="B241" s="58"/>
      <c r="C241" s="58"/>
      <c r="D241" s="58"/>
      <c r="E241" s="56" t="str">
        <f>IF($C241="","",VLOOKUP($D241,編集不可!$A$4:$D$6,2,FALSE))</f>
        <v/>
      </c>
      <c r="F241" s="56" t="str">
        <f t="shared" si="9"/>
        <v/>
      </c>
      <c r="G241" s="56" t="str">
        <f>IF($C241="","",VLOOKUP($D241,編集不可!$A$4:$D$6,3,FALSE))</f>
        <v/>
      </c>
      <c r="H241" s="56" t="str">
        <f>IF($C241="","",VLOOKUP($D241,編集不可!$A$4:$D$6,4,FALSE))</f>
        <v/>
      </c>
      <c r="I241" s="26" t="str">
        <f t="shared" si="10"/>
        <v/>
      </c>
      <c r="J241" s="29" t="str">
        <f t="shared" si="11"/>
        <v/>
      </c>
      <c r="K241" s="11"/>
      <c r="L241" s="12"/>
      <c r="M241" s="12"/>
      <c r="N241" s="13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x14ac:dyDescent="0.15">
      <c r="A242" s="108">
        <v>241</v>
      </c>
      <c r="B242" s="58"/>
      <c r="C242" s="58"/>
      <c r="D242" s="58"/>
      <c r="E242" s="56" t="str">
        <f>IF($C242="","",VLOOKUP($D242,編集不可!$A$4:$D$6,2,FALSE))</f>
        <v/>
      </c>
      <c r="F242" s="56" t="str">
        <f t="shared" si="9"/>
        <v/>
      </c>
      <c r="G242" s="56" t="str">
        <f>IF($C242="","",VLOOKUP($D242,編集不可!$A$4:$D$6,3,FALSE))</f>
        <v/>
      </c>
      <c r="H242" s="56" t="str">
        <f>IF($C242="","",VLOOKUP($D242,編集不可!$A$4:$D$6,4,FALSE))</f>
        <v/>
      </c>
      <c r="I242" s="26" t="str">
        <f t="shared" si="10"/>
        <v/>
      </c>
      <c r="J242" s="29" t="str">
        <f t="shared" si="11"/>
        <v/>
      </c>
      <c r="K242" s="11"/>
      <c r="L242" s="12"/>
      <c r="M242" s="12"/>
      <c r="N242" s="13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x14ac:dyDescent="0.15">
      <c r="A243" s="108">
        <v>242</v>
      </c>
      <c r="B243" s="58"/>
      <c r="C243" s="58"/>
      <c r="D243" s="58"/>
      <c r="E243" s="56" t="str">
        <f>IF($C243="","",VLOOKUP($D243,編集不可!$A$4:$D$6,2,FALSE))</f>
        <v/>
      </c>
      <c r="F243" s="56" t="str">
        <f t="shared" si="9"/>
        <v/>
      </c>
      <c r="G243" s="56" t="str">
        <f>IF($C243="","",VLOOKUP($D243,編集不可!$A$4:$D$6,3,FALSE))</f>
        <v/>
      </c>
      <c r="H243" s="56" t="str">
        <f>IF($C243="","",VLOOKUP($D243,編集不可!$A$4:$D$6,4,FALSE))</f>
        <v/>
      </c>
      <c r="I243" s="26" t="str">
        <f t="shared" si="10"/>
        <v/>
      </c>
      <c r="J243" s="29" t="str">
        <f t="shared" si="11"/>
        <v/>
      </c>
      <c r="K243" s="11"/>
      <c r="L243" s="12"/>
      <c r="M243" s="12"/>
      <c r="N243" s="13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x14ac:dyDescent="0.15">
      <c r="A244" s="108">
        <v>243</v>
      </c>
      <c r="B244" s="58"/>
      <c r="C244" s="58"/>
      <c r="D244" s="58"/>
      <c r="E244" s="56" t="str">
        <f>IF($C244="","",VLOOKUP($D244,編集不可!$A$4:$D$6,2,FALSE))</f>
        <v/>
      </c>
      <c r="F244" s="56" t="str">
        <f t="shared" si="9"/>
        <v/>
      </c>
      <c r="G244" s="56" t="str">
        <f>IF($C244="","",VLOOKUP($D244,編集不可!$A$4:$D$6,3,FALSE))</f>
        <v/>
      </c>
      <c r="H244" s="56" t="str">
        <f>IF($C244="","",VLOOKUP($D244,編集不可!$A$4:$D$6,4,FALSE))</f>
        <v/>
      </c>
      <c r="I244" s="26" t="str">
        <f t="shared" si="10"/>
        <v/>
      </c>
      <c r="J244" s="29" t="str">
        <f t="shared" si="11"/>
        <v/>
      </c>
      <c r="K244" s="11"/>
      <c r="L244" s="12"/>
      <c r="M244" s="12"/>
      <c r="N244" s="13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x14ac:dyDescent="0.15">
      <c r="A245" s="108">
        <v>244</v>
      </c>
      <c r="B245" s="58"/>
      <c r="C245" s="58"/>
      <c r="D245" s="58"/>
      <c r="E245" s="56" t="str">
        <f>IF($C245="","",VLOOKUP($D245,編集不可!$A$4:$D$6,2,FALSE))</f>
        <v/>
      </c>
      <c r="F245" s="56" t="str">
        <f t="shared" si="9"/>
        <v/>
      </c>
      <c r="G245" s="56" t="str">
        <f>IF($C245="","",VLOOKUP($D245,編集不可!$A$4:$D$6,3,FALSE))</f>
        <v/>
      </c>
      <c r="H245" s="56" t="str">
        <f>IF($C245="","",VLOOKUP($D245,編集不可!$A$4:$D$6,4,FALSE))</f>
        <v/>
      </c>
      <c r="I245" s="26" t="str">
        <f t="shared" si="10"/>
        <v/>
      </c>
      <c r="J245" s="29" t="str">
        <f t="shared" si="11"/>
        <v/>
      </c>
      <c r="K245" s="11"/>
      <c r="L245" s="12"/>
      <c r="M245" s="12"/>
      <c r="N245" s="13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x14ac:dyDescent="0.15">
      <c r="A246" s="108">
        <v>245</v>
      </c>
      <c r="B246" s="58"/>
      <c r="C246" s="58"/>
      <c r="D246" s="58"/>
      <c r="E246" s="56" t="str">
        <f>IF($C246="","",VLOOKUP($D246,編集不可!$A$4:$D$6,2,FALSE))</f>
        <v/>
      </c>
      <c r="F246" s="56" t="str">
        <f t="shared" si="9"/>
        <v/>
      </c>
      <c r="G246" s="56" t="str">
        <f>IF($C246="","",VLOOKUP($D246,編集不可!$A$4:$D$6,3,FALSE))</f>
        <v/>
      </c>
      <c r="H246" s="56" t="str">
        <f>IF($C246="","",VLOOKUP($D246,編集不可!$A$4:$D$6,4,FALSE))</f>
        <v/>
      </c>
      <c r="I246" s="26" t="str">
        <f t="shared" si="10"/>
        <v/>
      </c>
      <c r="J246" s="29" t="str">
        <f t="shared" si="11"/>
        <v/>
      </c>
      <c r="K246" s="11"/>
      <c r="L246" s="12"/>
      <c r="M246" s="12"/>
      <c r="N246" s="13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x14ac:dyDescent="0.15">
      <c r="A247" s="108">
        <v>246</v>
      </c>
      <c r="B247" s="58"/>
      <c r="C247" s="58"/>
      <c r="D247" s="58"/>
      <c r="E247" s="56" t="str">
        <f>IF($C247="","",VLOOKUP($D247,編集不可!$A$4:$D$6,2,FALSE))</f>
        <v/>
      </c>
      <c r="F247" s="56" t="str">
        <f t="shared" si="9"/>
        <v/>
      </c>
      <c r="G247" s="56" t="str">
        <f>IF($C247="","",VLOOKUP($D247,編集不可!$A$4:$D$6,3,FALSE))</f>
        <v/>
      </c>
      <c r="H247" s="56" t="str">
        <f>IF($C247="","",VLOOKUP($D247,編集不可!$A$4:$D$6,4,FALSE))</f>
        <v/>
      </c>
      <c r="I247" s="26" t="str">
        <f t="shared" si="10"/>
        <v/>
      </c>
      <c r="J247" s="29" t="str">
        <f t="shared" si="11"/>
        <v/>
      </c>
      <c r="K247" s="11"/>
      <c r="L247" s="12"/>
      <c r="M247" s="12"/>
      <c r="N247" s="13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x14ac:dyDescent="0.15">
      <c r="A248" s="108">
        <v>247</v>
      </c>
      <c r="B248" s="58"/>
      <c r="C248" s="58"/>
      <c r="D248" s="58"/>
      <c r="E248" s="56" t="str">
        <f>IF($C248="","",VLOOKUP($D248,編集不可!$A$4:$D$6,2,FALSE))</f>
        <v/>
      </c>
      <c r="F248" s="56" t="str">
        <f t="shared" si="9"/>
        <v/>
      </c>
      <c r="G248" s="56" t="str">
        <f>IF($C248="","",VLOOKUP($D248,編集不可!$A$4:$D$6,3,FALSE))</f>
        <v/>
      </c>
      <c r="H248" s="56" t="str">
        <f>IF($C248="","",VLOOKUP($D248,編集不可!$A$4:$D$6,4,FALSE))</f>
        <v/>
      </c>
      <c r="I248" s="26" t="str">
        <f t="shared" si="10"/>
        <v/>
      </c>
      <c r="J248" s="29" t="str">
        <f t="shared" si="11"/>
        <v/>
      </c>
      <c r="K248" s="11"/>
      <c r="L248" s="12"/>
      <c r="M248" s="12"/>
      <c r="N248" s="13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x14ac:dyDescent="0.15">
      <c r="A249" s="108">
        <v>248</v>
      </c>
      <c r="B249" s="58"/>
      <c r="C249" s="58"/>
      <c r="D249" s="58"/>
      <c r="E249" s="56" t="str">
        <f>IF($C249="","",VLOOKUP($D249,編集不可!$A$4:$D$6,2,FALSE))</f>
        <v/>
      </c>
      <c r="F249" s="56" t="str">
        <f t="shared" si="9"/>
        <v/>
      </c>
      <c r="G249" s="56" t="str">
        <f>IF($C249="","",VLOOKUP($D249,編集不可!$A$4:$D$6,3,FALSE))</f>
        <v/>
      </c>
      <c r="H249" s="56" t="str">
        <f>IF($C249="","",VLOOKUP($D249,編集不可!$A$4:$D$6,4,FALSE))</f>
        <v/>
      </c>
      <c r="I249" s="26" t="str">
        <f t="shared" si="10"/>
        <v/>
      </c>
      <c r="J249" s="29" t="str">
        <f t="shared" si="11"/>
        <v/>
      </c>
      <c r="K249" s="11"/>
      <c r="L249" s="12"/>
      <c r="M249" s="12"/>
      <c r="N249" s="13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x14ac:dyDescent="0.15">
      <c r="A250" s="108">
        <v>249</v>
      </c>
      <c r="B250" s="58"/>
      <c r="C250" s="58"/>
      <c r="D250" s="58"/>
      <c r="E250" s="56" t="str">
        <f>IF($C250="","",VLOOKUP($D250,編集不可!$A$4:$D$6,2,FALSE))</f>
        <v/>
      </c>
      <c r="F250" s="56" t="str">
        <f t="shared" si="9"/>
        <v/>
      </c>
      <c r="G250" s="56" t="str">
        <f>IF($C250="","",VLOOKUP($D250,編集不可!$A$4:$D$6,3,FALSE))</f>
        <v/>
      </c>
      <c r="H250" s="56" t="str">
        <f>IF($C250="","",VLOOKUP($D250,編集不可!$A$4:$D$6,4,FALSE))</f>
        <v/>
      </c>
      <c r="I250" s="26" t="str">
        <f t="shared" si="10"/>
        <v/>
      </c>
      <c r="J250" s="29" t="str">
        <f t="shared" si="11"/>
        <v/>
      </c>
      <c r="K250" s="11"/>
      <c r="L250" s="12"/>
      <c r="M250" s="12"/>
      <c r="N250" s="13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x14ac:dyDescent="0.15">
      <c r="A251" s="108">
        <v>250</v>
      </c>
      <c r="B251" s="58"/>
      <c r="C251" s="58"/>
      <c r="D251" s="58"/>
      <c r="E251" s="56" t="str">
        <f>IF($C251="","",VLOOKUP($D251,編集不可!$A$4:$D$6,2,FALSE))</f>
        <v/>
      </c>
      <c r="F251" s="56" t="str">
        <f t="shared" si="9"/>
        <v/>
      </c>
      <c r="G251" s="56" t="str">
        <f>IF($C251="","",VLOOKUP($D251,編集不可!$A$4:$D$6,3,FALSE))</f>
        <v/>
      </c>
      <c r="H251" s="56" t="str">
        <f>IF($C251="","",VLOOKUP($D251,編集不可!$A$4:$D$6,4,FALSE))</f>
        <v/>
      </c>
      <c r="I251" s="26" t="str">
        <f t="shared" si="10"/>
        <v/>
      </c>
      <c r="J251" s="29" t="str">
        <f t="shared" si="11"/>
        <v/>
      </c>
      <c r="K251" s="11"/>
      <c r="L251" s="12"/>
      <c r="M251" s="12"/>
      <c r="N251" s="13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x14ac:dyDescent="0.15">
      <c r="A252" s="108">
        <v>251</v>
      </c>
      <c r="B252" s="58"/>
      <c r="C252" s="58"/>
      <c r="D252" s="58"/>
      <c r="E252" s="56" t="str">
        <f>IF($C252="","",VLOOKUP($D252,編集不可!$A$4:$D$6,2,FALSE))</f>
        <v/>
      </c>
      <c r="F252" s="56" t="str">
        <f t="shared" si="9"/>
        <v/>
      </c>
      <c r="G252" s="56" t="str">
        <f>IF($C252="","",VLOOKUP($D252,編集不可!$A$4:$D$6,3,FALSE))</f>
        <v/>
      </c>
      <c r="H252" s="56" t="str">
        <f>IF($C252="","",VLOOKUP($D252,編集不可!$A$4:$D$6,4,FALSE))</f>
        <v/>
      </c>
      <c r="I252" s="26" t="str">
        <f t="shared" si="10"/>
        <v/>
      </c>
      <c r="J252" s="29" t="str">
        <f t="shared" si="11"/>
        <v/>
      </c>
      <c r="K252" s="11"/>
      <c r="L252" s="12"/>
      <c r="M252" s="12"/>
      <c r="N252" s="13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x14ac:dyDescent="0.15">
      <c r="A253" s="108">
        <v>252</v>
      </c>
      <c r="B253" s="58"/>
      <c r="C253" s="58"/>
      <c r="D253" s="58"/>
      <c r="E253" s="56" t="str">
        <f>IF($C253="","",VLOOKUP($D253,編集不可!$A$4:$D$6,2,FALSE))</f>
        <v/>
      </c>
      <c r="F253" s="56" t="str">
        <f t="shared" si="9"/>
        <v/>
      </c>
      <c r="G253" s="56" t="str">
        <f>IF($C253="","",VLOOKUP($D253,編集不可!$A$4:$D$6,3,FALSE))</f>
        <v/>
      </c>
      <c r="H253" s="56" t="str">
        <f>IF($C253="","",VLOOKUP($D253,編集不可!$A$4:$D$6,4,FALSE))</f>
        <v/>
      </c>
      <c r="I253" s="26" t="str">
        <f t="shared" si="10"/>
        <v/>
      </c>
      <c r="J253" s="29" t="str">
        <f t="shared" si="11"/>
        <v/>
      </c>
      <c r="K253" s="11"/>
      <c r="L253" s="12"/>
      <c r="M253" s="12"/>
      <c r="N253" s="13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x14ac:dyDescent="0.15">
      <c r="A254" s="108">
        <v>253</v>
      </c>
      <c r="B254" s="58"/>
      <c r="C254" s="58"/>
      <c r="D254" s="58"/>
      <c r="E254" s="56" t="str">
        <f>IF($C254="","",VLOOKUP($D254,編集不可!$A$4:$D$6,2,FALSE))</f>
        <v/>
      </c>
      <c r="F254" s="56" t="str">
        <f t="shared" si="9"/>
        <v/>
      </c>
      <c r="G254" s="56" t="str">
        <f>IF($C254="","",VLOOKUP($D254,編集不可!$A$4:$D$6,3,FALSE))</f>
        <v/>
      </c>
      <c r="H254" s="56" t="str">
        <f>IF($C254="","",VLOOKUP($D254,編集不可!$A$4:$D$6,4,FALSE))</f>
        <v/>
      </c>
      <c r="I254" s="26" t="str">
        <f t="shared" si="10"/>
        <v/>
      </c>
      <c r="J254" s="29" t="str">
        <f t="shared" si="11"/>
        <v/>
      </c>
      <c r="K254" s="11"/>
      <c r="L254" s="12"/>
      <c r="M254" s="12"/>
      <c r="N254" s="13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x14ac:dyDescent="0.15">
      <c r="A255" s="108">
        <v>254</v>
      </c>
      <c r="B255" s="58"/>
      <c r="C255" s="58"/>
      <c r="D255" s="58"/>
      <c r="E255" s="56" t="str">
        <f>IF($C255="","",VLOOKUP($D255,編集不可!$A$4:$D$6,2,FALSE))</f>
        <v/>
      </c>
      <c r="F255" s="56" t="str">
        <f t="shared" si="9"/>
        <v/>
      </c>
      <c r="G255" s="56" t="str">
        <f>IF($C255="","",VLOOKUP($D255,編集不可!$A$4:$D$6,3,FALSE))</f>
        <v/>
      </c>
      <c r="H255" s="56" t="str">
        <f>IF($C255="","",VLOOKUP($D255,編集不可!$A$4:$D$6,4,FALSE))</f>
        <v/>
      </c>
      <c r="I255" s="26" t="str">
        <f t="shared" si="10"/>
        <v/>
      </c>
      <c r="J255" s="29" t="str">
        <f t="shared" si="11"/>
        <v/>
      </c>
      <c r="K255" s="11"/>
      <c r="L255" s="12"/>
      <c r="M255" s="12"/>
      <c r="N255" s="13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x14ac:dyDescent="0.15">
      <c r="A256" s="108">
        <v>255</v>
      </c>
      <c r="B256" s="58"/>
      <c r="C256" s="58"/>
      <c r="D256" s="58"/>
      <c r="E256" s="56" t="str">
        <f>IF($C256="","",VLOOKUP($D256,編集不可!$A$4:$D$6,2,FALSE))</f>
        <v/>
      </c>
      <c r="F256" s="56" t="str">
        <f t="shared" si="9"/>
        <v/>
      </c>
      <c r="G256" s="56" t="str">
        <f>IF($C256="","",VLOOKUP($D256,編集不可!$A$4:$D$6,3,FALSE))</f>
        <v/>
      </c>
      <c r="H256" s="56" t="str">
        <f>IF($C256="","",VLOOKUP($D256,編集不可!$A$4:$D$6,4,FALSE))</f>
        <v/>
      </c>
      <c r="I256" s="26" t="str">
        <f t="shared" si="10"/>
        <v/>
      </c>
      <c r="J256" s="29" t="str">
        <f t="shared" si="11"/>
        <v/>
      </c>
      <c r="K256" s="11"/>
      <c r="L256" s="12"/>
      <c r="M256" s="12"/>
      <c r="N256" s="13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x14ac:dyDescent="0.15">
      <c r="A257" s="108">
        <v>256</v>
      </c>
      <c r="B257" s="58"/>
      <c r="C257" s="58"/>
      <c r="D257" s="58"/>
      <c r="E257" s="56" t="str">
        <f>IF($C257="","",VLOOKUP($D257,編集不可!$A$4:$D$6,2,FALSE))</f>
        <v/>
      </c>
      <c r="F257" s="56" t="str">
        <f t="shared" si="9"/>
        <v/>
      </c>
      <c r="G257" s="56" t="str">
        <f>IF($C257="","",VLOOKUP($D257,編集不可!$A$4:$D$6,3,FALSE))</f>
        <v/>
      </c>
      <c r="H257" s="56" t="str">
        <f>IF($C257="","",VLOOKUP($D257,編集不可!$A$4:$D$6,4,FALSE))</f>
        <v/>
      </c>
      <c r="I257" s="26" t="str">
        <f t="shared" si="10"/>
        <v/>
      </c>
      <c r="J257" s="29" t="str">
        <f t="shared" si="11"/>
        <v/>
      </c>
      <c r="K257" s="11"/>
      <c r="L257" s="12"/>
      <c r="M257" s="12"/>
      <c r="N257" s="13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x14ac:dyDescent="0.15">
      <c r="A258" s="108">
        <v>257</v>
      </c>
      <c r="B258" s="58"/>
      <c r="C258" s="58"/>
      <c r="D258" s="58"/>
      <c r="E258" s="56" t="str">
        <f>IF($C258="","",VLOOKUP($D258,編集不可!$A$4:$D$6,2,FALSE))</f>
        <v/>
      </c>
      <c r="F258" s="56" t="str">
        <f t="shared" si="9"/>
        <v/>
      </c>
      <c r="G258" s="56" t="str">
        <f>IF($C258="","",VLOOKUP($D258,編集不可!$A$4:$D$6,3,FALSE))</f>
        <v/>
      </c>
      <c r="H258" s="56" t="str">
        <f>IF($C258="","",VLOOKUP($D258,編集不可!$A$4:$D$6,4,FALSE))</f>
        <v/>
      </c>
      <c r="I258" s="26" t="str">
        <f t="shared" si="10"/>
        <v/>
      </c>
      <c r="J258" s="29" t="str">
        <f t="shared" si="11"/>
        <v/>
      </c>
      <c r="K258" s="11"/>
      <c r="L258" s="12"/>
      <c r="M258" s="12"/>
      <c r="N258" s="13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x14ac:dyDescent="0.15">
      <c r="A259" s="108">
        <v>258</v>
      </c>
      <c r="B259" s="58"/>
      <c r="C259" s="58"/>
      <c r="D259" s="58"/>
      <c r="E259" s="56" t="str">
        <f>IF($C259="","",VLOOKUP($D259,編集不可!$A$4:$D$6,2,FALSE))</f>
        <v/>
      </c>
      <c r="F259" s="56" t="str">
        <f t="shared" ref="F259:F322" si="12">IF($C259="","",SUM($C259*$E259))</f>
        <v/>
      </c>
      <c r="G259" s="56" t="str">
        <f>IF($C259="","",VLOOKUP($D259,編集不可!$A$4:$D$6,3,FALSE))</f>
        <v/>
      </c>
      <c r="H259" s="56" t="str">
        <f>IF($C259="","",VLOOKUP($D259,編集不可!$A$4:$D$6,4,FALSE))</f>
        <v/>
      </c>
      <c r="I259" s="26" t="str">
        <f t="shared" ref="I259:I322" si="13">IF($C259="","",ROUND(SUM($F259*$G259+$H259),2))</f>
        <v/>
      </c>
      <c r="J259" s="29" t="str">
        <f t="shared" ref="J259:J322" si="14">IF($C259="","",ROUNDDOWN($I259,-2))</f>
        <v/>
      </c>
      <c r="K259" s="11"/>
      <c r="L259" s="12"/>
      <c r="M259" s="12"/>
      <c r="N259" s="13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x14ac:dyDescent="0.15">
      <c r="A260" s="108">
        <v>259</v>
      </c>
      <c r="B260" s="58"/>
      <c r="C260" s="58"/>
      <c r="D260" s="58"/>
      <c r="E260" s="56" t="str">
        <f>IF($C260="","",VLOOKUP($D260,編集不可!$A$4:$D$6,2,FALSE))</f>
        <v/>
      </c>
      <c r="F260" s="56" t="str">
        <f t="shared" si="12"/>
        <v/>
      </c>
      <c r="G260" s="56" t="str">
        <f>IF($C260="","",VLOOKUP($D260,編集不可!$A$4:$D$6,3,FALSE))</f>
        <v/>
      </c>
      <c r="H260" s="56" t="str">
        <f>IF($C260="","",VLOOKUP($D260,編集不可!$A$4:$D$6,4,FALSE))</f>
        <v/>
      </c>
      <c r="I260" s="26" t="str">
        <f t="shared" si="13"/>
        <v/>
      </c>
      <c r="J260" s="29" t="str">
        <f t="shared" si="14"/>
        <v/>
      </c>
      <c r="K260" s="11"/>
      <c r="L260" s="12"/>
      <c r="M260" s="12"/>
      <c r="N260" s="13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x14ac:dyDescent="0.15">
      <c r="A261" s="108">
        <v>260</v>
      </c>
      <c r="B261" s="58"/>
      <c r="C261" s="58"/>
      <c r="D261" s="58"/>
      <c r="E261" s="56" t="str">
        <f>IF($C261="","",VLOOKUP($D261,編集不可!$A$4:$D$6,2,FALSE))</f>
        <v/>
      </c>
      <c r="F261" s="56" t="str">
        <f t="shared" si="12"/>
        <v/>
      </c>
      <c r="G261" s="56" t="str">
        <f>IF($C261="","",VLOOKUP($D261,編集不可!$A$4:$D$6,3,FALSE))</f>
        <v/>
      </c>
      <c r="H261" s="56" t="str">
        <f>IF($C261="","",VLOOKUP($D261,編集不可!$A$4:$D$6,4,FALSE))</f>
        <v/>
      </c>
      <c r="I261" s="26" t="str">
        <f t="shared" si="13"/>
        <v/>
      </c>
      <c r="J261" s="29" t="str">
        <f t="shared" si="14"/>
        <v/>
      </c>
      <c r="K261" s="11"/>
      <c r="L261" s="12"/>
      <c r="M261" s="12"/>
      <c r="N261" s="13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x14ac:dyDescent="0.15">
      <c r="A262" s="108">
        <v>261</v>
      </c>
      <c r="B262" s="58"/>
      <c r="C262" s="58"/>
      <c r="D262" s="58"/>
      <c r="E262" s="56" t="str">
        <f>IF($C262="","",VLOOKUP($D262,編集不可!$A$4:$D$6,2,FALSE))</f>
        <v/>
      </c>
      <c r="F262" s="56" t="str">
        <f t="shared" si="12"/>
        <v/>
      </c>
      <c r="G262" s="56" t="str">
        <f>IF($C262="","",VLOOKUP($D262,編集不可!$A$4:$D$6,3,FALSE))</f>
        <v/>
      </c>
      <c r="H262" s="56" t="str">
        <f>IF($C262="","",VLOOKUP($D262,編集不可!$A$4:$D$6,4,FALSE))</f>
        <v/>
      </c>
      <c r="I262" s="26" t="str">
        <f t="shared" si="13"/>
        <v/>
      </c>
      <c r="J262" s="29" t="str">
        <f t="shared" si="14"/>
        <v/>
      </c>
      <c r="K262" s="11"/>
      <c r="L262" s="12"/>
      <c r="M262" s="12"/>
      <c r="N262" s="13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x14ac:dyDescent="0.15">
      <c r="A263" s="108">
        <v>262</v>
      </c>
      <c r="B263" s="58"/>
      <c r="C263" s="58"/>
      <c r="D263" s="58"/>
      <c r="E263" s="56" t="str">
        <f>IF($C263="","",VLOOKUP($D263,編集不可!$A$4:$D$6,2,FALSE))</f>
        <v/>
      </c>
      <c r="F263" s="56" t="str">
        <f t="shared" si="12"/>
        <v/>
      </c>
      <c r="G263" s="56" t="str">
        <f>IF($C263="","",VLOOKUP($D263,編集不可!$A$4:$D$6,3,FALSE))</f>
        <v/>
      </c>
      <c r="H263" s="56" t="str">
        <f>IF($C263="","",VLOOKUP($D263,編集不可!$A$4:$D$6,4,FALSE))</f>
        <v/>
      </c>
      <c r="I263" s="26" t="str">
        <f t="shared" si="13"/>
        <v/>
      </c>
      <c r="J263" s="29" t="str">
        <f t="shared" si="14"/>
        <v/>
      </c>
      <c r="K263" s="11"/>
      <c r="L263" s="12"/>
      <c r="M263" s="12"/>
      <c r="N263" s="13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x14ac:dyDescent="0.15">
      <c r="A264" s="108">
        <v>263</v>
      </c>
      <c r="B264" s="58"/>
      <c r="C264" s="58"/>
      <c r="D264" s="58"/>
      <c r="E264" s="56" t="str">
        <f>IF($C264="","",VLOOKUP($D264,編集不可!$A$4:$D$6,2,FALSE))</f>
        <v/>
      </c>
      <c r="F264" s="56" t="str">
        <f t="shared" si="12"/>
        <v/>
      </c>
      <c r="G264" s="56" t="str">
        <f>IF($C264="","",VLOOKUP($D264,編集不可!$A$4:$D$6,3,FALSE))</f>
        <v/>
      </c>
      <c r="H264" s="56" t="str">
        <f>IF($C264="","",VLOOKUP($D264,編集不可!$A$4:$D$6,4,FALSE))</f>
        <v/>
      </c>
      <c r="I264" s="26" t="str">
        <f t="shared" si="13"/>
        <v/>
      </c>
      <c r="J264" s="29" t="str">
        <f t="shared" si="14"/>
        <v/>
      </c>
      <c r="K264" s="11"/>
      <c r="L264" s="12"/>
      <c r="M264" s="12"/>
      <c r="N264" s="13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x14ac:dyDescent="0.15">
      <c r="A265" s="108">
        <v>264</v>
      </c>
      <c r="B265" s="58"/>
      <c r="C265" s="58"/>
      <c r="D265" s="58"/>
      <c r="E265" s="56" t="str">
        <f>IF($C265="","",VLOOKUP($D265,編集不可!$A$4:$D$6,2,FALSE))</f>
        <v/>
      </c>
      <c r="F265" s="56" t="str">
        <f t="shared" si="12"/>
        <v/>
      </c>
      <c r="G265" s="56" t="str">
        <f>IF($C265="","",VLOOKUP($D265,編集不可!$A$4:$D$6,3,FALSE))</f>
        <v/>
      </c>
      <c r="H265" s="56" t="str">
        <f>IF($C265="","",VLOOKUP($D265,編集不可!$A$4:$D$6,4,FALSE))</f>
        <v/>
      </c>
      <c r="I265" s="26" t="str">
        <f t="shared" si="13"/>
        <v/>
      </c>
      <c r="J265" s="29" t="str">
        <f t="shared" si="14"/>
        <v/>
      </c>
      <c r="K265" s="11"/>
      <c r="L265" s="12"/>
      <c r="M265" s="12"/>
      <c r="N265" s="13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x14ac:dyDescent="0.15">
      <c r="A266" s="108">
        <v>265</v>
      </c>
      <c r="B266" s="58"/>
      <c r="C266" s="58"/>
      <c r="D266" s="58"/>
      <c r="E266" s="56" t="str">
        <f>IF($C266="","",VLOOKUP($D266,編集不可!$A$4:$D$6,2,FALSE))</f>
        <v/>
      </c>
      <c r="F266" s="56" t="str">
        <f t="shared" si="12"/>
        <v/>
      </c>
      <c r="G266" s="56" t="str">
        <f>IF($C266="","",VLOOKUP($D266,編集不可!$A$4:$D$6,3,FALSE))</f>
        <v/>
      </c>
      <c r="H266" s="56" t="str">
        <f>IF($C266="","",VLOOKUP($D266,編集不可!$A$4:$D$6,4,FALSE))</f>
        <v/>
      </c>
      <c r="I266" s="26" t="str">
        <f t="shared" si="13"/>
        <v/>
      </c>
      <c r="J266" s="29" t="str">
        <f t="shared" si="14"/>
        <v/>
      </c>
      <c r="K266" s="11"/>
      <c r="L266" s="12"/>
      <c r="M266" s="12"/>
      <c r="N266" s="13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x14ac:dyDescent="0.15">
      <c r="A267" s="108">
        <v>266</v>
      </c>
      <c r="B267" s="58"/>
      <c r="C267" s="58"/>
      <c r="D267" s="58"/>
      <c r="E267" s="56" t="str">
        <f>IF($C267="","",VLOOKUP($D267,編集不可!$A$4:$D$6,2,FALSE))</f>
        <v/>
      </c>
      <c r="F267" s="56" t="str">
        <f t="shared" si="12"/>
        <v/>
      </c>
      <c r="G267" s="56" t="str">
        <f>IF($C267="","",VLOOKUP($D267,編集不可!$A$4:$D$6,3,FALSE))</f>
        <v/>
      </c>
      <c r="H267" s="56" t="str">
        <f>IF($C267="","",VLOOKUP($D267,編集不可!$A$4:$D$6,4,FALSE))</f>
        <v/>
      </c>
      <c r="I267" s="26" t="str">
        <f t="shared" si="13"/>
        <v/>
      </c>
      <c r="J267" s="29" t="str">
        <f t="shared" si="14"/>
        <v/>
      </c>
      <c r="K267" s="11"/>
      <c r="L267" s="12"/>
      <c r="M267" s="12"/>
      <c r="N267" s="13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x14ac:dyDescent="0.15">
      <c r="A268" s="108">
        <v>267</v>
      </c>
      <c r="B268" s="58"/>
      <c r="C268" s="58"/>
      <c r="D268" s="58"/>
      <c r="E268" s="56" t="str">
        <f>IF($C268="","",VLOOKUP($D268,編集不可!$A$4:$D$6,2,FALSE))</f>
        <v/>
      </c>
      <c r="F268" s="56" t="str">
        <f t="shared" si="12"/>
        <v/>
      </c>
      <c r="G268" s="56" t="str">
        <f>IF($C268="","",VLOOKUP($D268,編集不可!$A$4:$D$6,3,FALSE))</f>
        <v/>
      </c>
      <c r="H268" s="56" t="str">
        <f>IF($C268="","",VLOOKUP($D268,編集不可!$A$4:$D$6,4,FALSE))</f>
        <v/>
      </c>
      <c r="I268" s="26" t="str">
        <f t="shared" si="13"/>
        <v/>
      </c>
      <c r="J268" s="29" t="str">
        <f t="shared" si="14"/>
        <v/>
      </c>
      <c r="K268" s="11"/>
      <c r="L268" s="12"/>
      <c r="M268" s="12"/>
      <c r="N268" s="13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x14ac:dyDescent="0.15">
      <c r="A269" s="108">
        <v>268</v>
      </c>
      <c r="B269" s="58"/>
      <c r="C269" s="58"/>
      <c r="D269" s="58"/>
      <c r="E269" s="56" t="str">
        <f>IF($C269="","",VLOOKUP($D269,編集不可!$A$4:$D$6,2,FALSE))</f>
        <v/>
      </c>
      <c r="F269" s="56" t="str">
        <f t="shared" si="12"/>
        <v/>
      </c>
      <c r="G269" s="56" t="str">
        <f>IF($C269="","",VLOOKUP($D269,編集不可!$A$4:$D$6,3,FALSE))</f>
        <v/>
      </c>
      <c r="H269" s="56" t="str">
        <f>IF($C269="","",VLOOKUP($D269,編集不可!$A$4:$D$6,4,FALSE))</f>
        <v/>
      </c>
      <c r="I269" s="26" t="str">
        <f t="shared" si="13"/>
        <v/>
      </c>
      <c r="J269" s="29" t="str">
        <f t="shared" si="14"/>
        <v/>
      </c>
      <c r="K269" s="11"/>
      <c r="L269" s="12"/>
      <c r="M269" s="12"/>
      <c r="N269" s="13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x14ac:dyDescent="0.15">
      <c r="A270" s="108">
        <v>269</v>
      </c>
      <c r="B270" s="58"/>
      <c r="C270" s="58"/>
      <c r="D270" s="58"/>
      <c r="E270" s="56" t="str">
        <f>IF($C270="","",VLOOKUP($D270,編集不可!$A$4:$D$6,2,FALSE))</f>
        <v/>
      </c>
      <c r="F270" s="56" t="str">
        <f t="shared" si="12"/>
        <v/>
      </c>
      <c r="G270" s="56" t="str">
        <f>IF($C270="","",VLOOKUP($D270,編集不可!$A$4:$D$6,3,FALSE))</f>
        <v/>
      </c>
      <c r="H270" s="56" t="str">
        <f>IF($C270="","",VLOOKUP($D270,編集不可!$A$4:$D$6,4,FALSE))</f>
        <v/>
      </c>
      <c r="I270" s="26" t="str">
        <f t="shared" si="13"/>
        <v/>
      </c>
      <c r="J270" s="29" t="str">
        <f t="shared" si="14"/>
        <v/>
      </c>
      <c r="K270" s="11"/>
      <c r="L270" s="12"/>
      <c r="M270" s="12"/>
      <c r="N270" s="13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x14ac:dyDescent="0.15">
      <c r="A271" s="108">
        <v>270</v>
      </c>
      <c r="B271" s="58"/>
      <c r="C271" s="58"/>
      <c r="D271" s="58"/>
      <c r="E271" s="56" t="str">
        <f>IF($C271="","",VLOOKUP($D271,編集不可!$A$4:$D$6,2,FALSE))</f>
        <v/>
      </c>
      <c r="F271" s="56" t="str">
        <f t="shared" si="12"/>
        <v/>
      </c>
      <c r="G271" s="56" t="str">
        <f>IF($C271="","",VLOOKUP($D271,編集不可!$A$4:$D$6,3,FALSE))</f>
        <v/>
      </c>
      <c r="H271" s="56" t="str">
        <f>IF($C271="","",VLOOKUP($D271,編集不可!$A$4:$D$6,4,FALSE))</f>
        <v/>
      </c>
      <c r="I271" s="26" t="str">
        <f t="shared" si="13"/>
        <v/>
      </c>
      <c r="J271" s="29" t="str">
        <f t="shared" si="14"/>
        <v/>
      </c>
      <c r="K271" s="11"/>
      <c r="L271" s="12"/>
      <c r="M271" s="12"/>
      <c r="N271" s="13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x14ac:dyDescent="0.15">
      <c r="A272" s="108">
        <v>271</v>
      </c>
      <c r="B272" s="58"/>
      <c r="C272" s="58"/>
      <c r="D272" s="58"/>
      <c r="E272" s="56" t="str">
        <f>IF($C272="","",VLOOKUP($D272,編集不可!$A$4:$D$6,2,FALSE))</f>
        <v/>
      </c>
      <c r="F272" s="56" t="str">
        <f t="shared" si="12"/>
        <v/>
      </c>
      <c r="G272" s="56" t="str">
        <f>IF($C272="","",VLOOKUP($D272,編集不可!$A$4:$D$6,3,FALSE))</f>
        <v/>
      </c>
      <c r="H272" s="56" t="str">
        <f>IF($C272="","",VLOOKUP($D272,編集不可!$A$4:$D$6,4,FALSE))</f>
        <v/>
      </c>
      <c r="I272" s="26" t="str">
        <f t="shared" si="13"/>
        <v/>
      </c>
      <c r="J272" s="29" t="str">
        <f t="shared" si="14"/>
        <v/>
      </c>
      <c r="K272" s="11"/>
      <c r="L272" s="12"/>
      <c r="M272" s="12"/>
      <c r="N272" s="13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x14ac:dyDescent="0.15">
      <c r="A273" s="108">
        <v>272</v>
      </c>
      <c r="B273" s="58"/>
      <c r="C273" s="58"/>
      <c r="D273" s="58"/>
      <c r="E273" s="56" t="str">
        <f>IF($C273="","",VLOOKUP($D273,編集不可!$A$4:$D$6,2,FALSE))</f>
        <v/>
      </c>
      <c r="F273" s="56" t="str">
        <f t="shared" si="12"/>
        <v/>
      </c>
      <c r="G273" s="56" t="str">
        <f>IF($C273="","",VLOOKUP($D273,編集不可!$A$4:$D$6,3,FALSE))</f>
        <v/>
      </c>
      <c r="H273" s="56" t="str">
        <f>IF($C273="","",VLOOKUP($D273,編集不可!$A$4:$D$6,4,FALSE))</f>
        <v/>
      </c>
      <c r="I273" s="26" t="str">
        <f t="shared" si="13"/>
        <v/>
      </c>
      <c r="J273" s="29" t="str">
        <f t="shared" si="14"/>
        <v/>
      </c>
      <c r="K273" s="11"/>
      <c r="L273" s="12"/>
      <c r="M273" s="12"/>
      <c r="N273" s="13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x14ac:dyDescent="0.15">
      <c r="A274" s="108">
        <v>273</v>
      </c>
      <c r="B274" s="58"/>
      <c r="C274" s="58"/>
      <c r="D274" s="58"/>
      <c r="E274" s="56" t="str">
        <f>IF($C274="","",VLOOKUP($D274,編集不可!$A$4:$D$6,2,FALSE))</f>
        <v/>
      </c>
      <c r="F274" s="56" t="str">
        <f t="shared" si="12"/>
        <v/>
      </c>
      <c r="G274" s="56" t="str">
        <f>IF($C274="","",VLOOKUP($D274,編集不可!$A$4:$D$6,3,FALSE))</f>
        <v/>
      </c>
      <c r="H274" s="56" t="str">
        <f>IF($C274="","",VLOOKUP($D274,編集不可!$A$4:$D$6,4,FALSE))</f>
        <v/>
      </c>
      <c r="I274" s="26" t="str">
        <f t="shared" si="13"/>
        <v/>
      </c>
      <c r="J274" s="29" t="str">
        <f t="shared" si="14"/>
        <v/>
      </c>
      <c r="K274" s="11"/>
      <c r="L274" s="12"/>
      <c r="M274" s="12"/>
      <c r="N274" s="13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x14ac:dyDescent="0.15">
      <c r="A275" s="108">
        <v>274</v>
      </c>
      <c r="B275" s="58"/>
      <c r="C275" s="58"/>
      <c r="D275" s="58"/>
      <c r="E275" s="56" t="str">
        <f>IF($C275="","",VLOOKUP($D275,編集不可!$A$4:$D$6,2,FALSE))</f>
        <v/>
      </c>
      <c r="F275" s="56" t="str">
        <f t="shared" si="12"/>
        <v/>
      </c>
      <c r="G275" s="56" t="str">
        <f>IF($C275="","",VLOOKUP($D275,編集不可!$A$4:$D$6,3,FALSE))</f>
        <v/>
      </c>
      <c r="H275" s="56" t="str">
        <f>IF($C275="","",VLOOKUP($D275,編集不可!$A$4:$D$6,4,FALSE))</f>
        <v/>
      </c>
      <c r="I275" s="26" t="str">
        <f t="shared" si="13"/>
        <v/>
      </c>
      <c r="J275" s="29" t="str">
        <f t="shared" si="14"/>
        <v/>
      </c>
      <c r="K275" s="11"/>
      <c r="L275" s="12"/>
      <c r="M275" s="12"/>
      <c r="N275" s="13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x14ac:dyDescent="0.15">
      <c r="A276" s="108">
        <v>275</v>
      </c>
      <c r="B276" s="58"/>
      <c r="C276" s="58"/>
      <c r="D276" s="58"/>
      <c r="E276" s="56" t="str">
        <f>IF($C276="","",VLOOKUP($D276,編集不可!$A$4:$D$6,2,FALSE))</f>
        <v/>
      </c>
      <c r="F276" s="56" t="str">
        <f t="shared" si="12"/>
        <v/>
      </c>
      <c r="G276" s="56" t="str">
        <f>IF($C276="","",VLOOKUP($D276,編集不可!$A$4:$D$6,3,FALSE))</f>
        <v/>
      </c>
      <c r="H276" s="56" t="str">
        <f>IF($C276="","",VLOOKUP($D276,編集不可!$A$4:$D$6,4,FALSE))</f>
        <v/>
      </c>
      <c r="I276" s="26" t="str">
        <f t="shared" si="13"/>
        <v/>
      </c>
      <c r="J276" s="29" t="str">
        <f t="shared" si="14"/>
        <v/>
      </c>
      <c r="K276" s="11"/>
      <c r="L276" s="12"/>
      <c r="M276" s="12"/>
      <c r="N276" s="13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x14ac:dyDescent="0.15">
      <c r="A277" s="108">
        <v>276</v>
      </c>
      <c r="B277" s="58"/>
      <c r="C277" s="58"/>
      <c r="D277" s="58"/>
      <c r="E277" s="56" t="str">
        <f>IF($C277="","",VLOOKUP($D277,編集不可!$A$4:$D$6,2,FALSE))</f>
        <v/>
      </c>
      <c r="F277" s="56" t="str">
        <f t="shared" si="12"/>
        <v/>
      </c>
      <c r="G277" s="56" t="str">
        <f>IF($C277="","",VLOOKUP($D277,編集不可!$A$4:$D$6,3,FALSE))</f>
        <v/>
      </c>
      <c r="H277" s="56" t="str">
        <f>IF($C277="","",VLOOKUP($D277,編集不可!$A$4:$D$6,4,FALSE))</f>
        <v/>
      </c>
      <c r="I277" s="26" t="str">
        <f t="shared" si="13"/>
        <v/>
      </c>
      <c r="J277" s="29" t="str">
        <f t="shared" si="14"/>
        <v/>
      </c>
      <c r="K277" s="11"/>
      <c r="L277" s="12"/>
      <c r="M277" s="12"/>
      <c r="N277" s="13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x14ac:dyDescent="0.15">
      <c r="A278" s="108">
        <v>277</v>
      </c>
      <c r="B278" s="58"/>
      <c r="C278" s="58"/>
      <c r="D278" s="58"/>
      <c r="E278" s="56" t="str">
        <f>IF($C278="","",VLOOKUP($D278,編集不可!$A$4:$D$6,2,FALSE))</f>
        <v/>
      </c>
      <c r="F278" s="56" t="str">
        <f t="shared" si="12"/>
        <v/>
      </c>
      <c r="G278" s="56" t="str">
        <f>IF($C278="","",VLOOKUP($D278,編集不可!$A$4:$D$6,3,FALSE))</f>
        <v/>
      </c>
      <c r="H278" s="56" t="str">
        <f>IF($C278="","",VLOOKUP($D278,編集不可!$A$4:$D$6,4,FALSE))</f>
        <v/>
      </c>
      <c r="I278" s="26" t="str">
        <f t="shared" si="13"/>
        <v/>
      </c>
      <c r="J278" s="29" t="str">
        <f t="shared" si="14"/>
        <v/>
      </c>
      <c r="K278" s="11"/>
      <c r="L278" s="12"/>
      <c r="M278" s="12"/>
      <c r="N278" s="13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x14ac:dyDescent="0.15">
      <c r="A279" s="108">
        <v>278</v>
      </c>
      <c r="B279" s="58"/>
      <c r="C279" s="58"/>
      <c r="D279" s="58"/>
      <c r="E279" s="56" t="str">
        <f>IF($C279="","",VLOOKUP($D279,編集不可!$A$4:$D$6,2,FALSE))</f>
        <v/>
      </c>
      <c r="F279" s="56" t="str">
        <f t="shared" si="12"/>
        <v/>
      </c>
      <c r="G279" s="56" t="str">
        <f>IF($C279="","",VLOOKUP($D279,編集不可!$A$4:$D$6,3,FALSE))</f>
        <v/>
      </c>
      <c r="H279" s="56" t="str">
        <f>IF($C279="","",VLOOKUP($D279,編集不可!$A$4:$D$6,4,FALSE))</f>
        <v/>
      </c>
      <c r="I279" s="26" t="str">
        <f t="shared" si="13"/>
        <v/>
      </c>
      <c r="J279" s="29" t="str">
        <f t="shared" si="14"/>
        <v/>
      </c>
      <c r="K279" s="11"/>
      <c r="L279" s="12"/>
      <c r="M279" s="12"/>
      <c r="N279" s="13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x14ac:dyDescent="0.15">
      <c r="A280" s="108">
        <v>279</v>
      </c>
      <c r="B280" s="58"/>
      <c r="C280" s="58"/>
      <c r="D280" s="58"/>
      <c r="E280" s="56" t="str">
        <f>IF($C280="","",VLOOKUP($D280,編集不可!$A$4:$D$6,2,FALSE))</f>
        <v/>
      </c>
      <c r="F280" s="56" t="str">
        <f t="shared" si="12"/>
        <v/>
      </c>
      <c r="G280" s="56" t="str">
        <f>IF($C280="","",VLOOKUP($D280,編集不可!$A$4:$D$6,3,FALSE))</f>
        <v/>
      </c>
      <c r="H280" s="56" t="str">
        <f>IF($C280="","",VLOOKUP($D280,編集不可!$A$4:$D$6,4,FALSE))</f>
        <v/>
      </c>
      <c r="I280" s="26" t="str">
        <f t="shared" si="13"/>
        <v/>
      </c>
      <c r="J280" s="29" t="str">
        <f t="shared" si="14"/>
        <v/>
      </c>
      <c r="K280" s="11"/>
      <c r="L280" s="12"/>
      <c r="M280" s="12"/>
      <c r="N280" s="13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x14ac:dyDescent="0.15">
      <c r="A281" s="108">
        <v>280</v>
      </c>
      <c r="B281" s="58"/>
      <c r="C281" s="58"/>
      <c r="D281" s="58"/>
      <c r="E281" s="56" t="str">
        <f>IF($C281="","",VLOOKUP($D281,編集不可!$A$4:$D$6,2,FALSE))</f>
        <v/>
      </c>
      <c r="F281" s="56" t="str">
        <f t="shared" si="12"/>
        <v/>
      </c>
      <c r="G281" s="56" t="str">
        <f>IF($C281="","",VLOOKUP($D281,編集不可!$A$4:$D$6,3,FALSE))</f>
        <v/>
      </c>
      <c r="H281" s="56" t="str">
        <f>IF($C281="","",VLOOKUP($D281,編集不可!$A$4:$D$6,4,FALSE))</f>
        <v/>
      </c>
      <c r="I281" s="26" t="str">
        <f t="shared" si="13"/>
        <v/>
      </c>
      <c r="J281" s="29" t="str">
        <f t="shared" si="14"/>
        <v/>
      </c>
      <c r="K281" s="11"/>
      <c r="L281" s="12"/>
      <c r="M281" s="12"/>
      <c r="N281" s="13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x14ac:dyDescent="0.15">
      <c r="A282" s="108">
        <v>281</v>
      </c>
      <c r="B282" s="58"/>
      <c r="C282" s="58"/>
      <c r="D282" s="58"/>
      <c r="E282" s="56" t="str">
        <f>IF($C282="","",VLOOKUP($D282,編集不可!$A$4:$D$6,2,FALSE))</f>
        <v/>
      </c>
      <c r="F282" s="56" t="str">
        <f t="shared" si="12"/>
        <v/>
      </c>
      <c r="G282" s="56" t="str">
        <f>IF($C282="","",VLOOKUP($D282,編集不可!$A$4:$D$6,3,FALSE))</f>
        <v/>
      </c>
      <c r="H282" s="56" t="str">
        <f>IF($C282="","",VLOOKUP($D282,編集不可!$A$4:$D$6,4,FALSE))</f>
        <v/>
      </c>
      <c r="I282" s="26" t="str">
        <f t="shared" si="13"/>
        <v/>
      </c>
      <c r="J282" s="29" t="str">
        <f t="shared" si="14"/>
        <v/>
      </c>
      <c r="K282" s="11"/>
      <c r="L282" s="12"/>
      <c r="M282" s="12"/>
      <c r="N282" s="13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x14ac:dyDescent="0.15">
      <c r="A283" s="108">
        <v>282</v>
      </c>
      <c r="B283" s="58"/>
      <c r="C283" s="58"/>
      <c r="D283" s="58"/>
      <c r="E283" s="56" t="str">
        <f>IF($C283="","",VLOOKUP($D283,編集不可!$A$4:$D$6,2,FALSE))</f>
        <v/>
      </c>
      <c r="F283" s="56" t="str">
        <f t="shared" si="12"/>
        <v/>
      </c>
      <c r="G283" s="56" t="str">
        <f>IF($C283="","",VLOOKUP($D283,編集不可!$A$4:$D$6,3,FALSE))</f>
        <v/>
      </c>
      <c r="H283" s="56" t="str">
        <f>IF($C283="","",VLOOKUP($D283,編集不可!$A$4:$D$6,4,FALSE))</f>
        <v/>
      </c>
      <c r="I283" s="26" t="str">
        <f t="shared" si="13"/>
        <v/>
      </c>
      <c r="J283" s="29" t="str">
        <f t="shared" si="14"/>
        <v/>
      </c>
      <c r="K283" s="11"/>
      <c r="L283" s="12"/>
      <c r="M283" s="12"/>
      <c r="N283" s="13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x14ac:dyDescent="0.15">
      <c r="A284" s="108">
        <v>283</v>
      </c>
      <c r="B284" s="58"/>
      <c r="C284" s="58"/>
      <c r="D284" s="58"/>
      <c r="E284" s="56" t="str">
        <f>IF($C284="","",VLOOKUP($D284,編集不可!$A$4:$D$6,2,FALSE))</f>
        <v/>
      </c>
      <c r="F284" s="56" t="str">
        <f t="shared" si="12"/>
        <v/>
      </c>
      <c r="G284" s="56" t="str">
        <f>IF($C284="","",VLOOKUP($D284,編集不可!$A$4:$D$6,3,FALSE))</f>
        <v/>
      </c>
      <c r="H284" s="56" t="str">
        <f>IF($C284="","",VLOOKUP($D284,編集不可!$A$4:$D$6,4,FALSE))</f>
        <v/>
      </c>
      <c r="I284" s="26" t="str">
        <f t="shared" si="13"/>
        <v/>
      </c>
      <c r="J284" s="29" t="str">
        <f t="shared" si="14"/>
        <v/>
      </c>
      <c r="K284" s="11"/>
      <c r="L284" s="12"/>
      <c r="M284" s="12"/>
      <c r="N284" s="13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x14ac:dyDescent="0.15">
      <c r="A285" s="108">
        <v>284</v>
      </c>
      <c r="B285" s="58"/>
      <c r="C285" s="58"/>
      <c r="D285" s="58"/>
      <c r="E285" s="56" t="str">
        <f>IF($C285="","",VLOOKUP($D285,編集不可!$A$4:$D$6,2,FALSE))</f>
        <v/>
      </c>
      <c r="F285" s="56" t="str">
        <f t="shared" si="12"/>
        <v/>
      </c>
      <c r="G285" s="56" t="str">
        <f>IF($C285="","",VLOOKUP($D285,編集不可!$A$4:$D$6,3,FALSE))</f>
        <v/>
      </c>
      <c r="H285" s="56" t="str">
        <f>IF($C285="","",VLOOKUP($D285,編集不可!$A$4:$D$6,4,FALSE))</f>
        <v/>
      </c>
      <c r="I285" s="26" t="str">
        <f t="shared" si="13"/>
        <v/>
      </c>
      <c r="J285" s="29" t="str">
        <f t="shared" si="14"/>
        <v/>
      </c>
      <c r="K285" s="11"/>
      <c r="L285" s="12"/>
      <c r="M285" s="12"/>
      <c r="N285" s="13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x14ac:dyDescent="0.15">
      <c r="A286" s="108">
        <v>285</v>
      </c>
      <c r="B286" s="58"/>
      <c r="C286" s="58"/>
      <c r="D286" s="58"/>
      <c r="E286" s="56" t="str">
        <f>IF($C286="","",VLOOKUP($D286,編集不可!$A$4:$D$6,2,FALSE))</f>
        <v/>
      </c>
      <c r="F286" s="56" t="str">
        <f t="shared" si="12"/>
        <v/>
      </c>
      <c r="G286" s="56" t="str">
        <f>IF($C286="","",VLOOKUP($D286,編集不可!$A$4:$D$6,3,FALSE))</f>
        <v/>
      </c>
      <c r="H286" s="56" t="str">
        <f>IF($C286="","",VLOOKUP($D286,編集不可!$A$4:$D$6,4,FALSE))</f>
        <v/>
      </c>
      <c r="I286" s="26" t="str">
        <f t="shared" si="13"/>
        <v/>
      </c>
      <c r="J286" s="29" t="str">
        <f t="shared" si="14"/>
        <v/>
      </c>
      <c r="K286" s="11"/>
      <c r="L286" s="12"/>
      <c r="M286" s="12"/>
      <c r="N286" s="13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x14ac:dyDescent="0.15">
      <c r="A287" s="108">
        <v>286</v>
      </c>
      <c r="B287" s="58"/>
      <c r="C287" s="58"/>
      <c r="D287" s="58"/>
      <c r="E287" s="56" t="str">
        <f>IF($C287="","",VLOOKUP($D287,編集不可!$A$4:$D$6,2,FALSE))</f>
        <v/>
      </c>
      <c r="F287" s="56" t="str">
        <f t="shared" si="12"/>
        <v/>
      </c>
      <c r="G287" s="56" t="str">
        <f>IF($C287="","",VLOOKUP($D287,編集不可!$A$4:$D$6,3,FALSE))</f>
        <v/>
      </c>
      <c r="H287" s="56" t="str">
        <f>IF($C287="","",VLOOKUP($D287,編集不可!$A$4:$D$6,4,FALSE))</f>
        <v/>
      </c>
      <c r="I287" s="26" t="str">
        <f t="shared" si="13"/>
        <v/>
      </c>
      <c r="J287" s="29" t="str">
        <f t="shared" si="14"/>
        <v/>
      </c>
      <c r="K287" s="11"/>
      <c r="L287" s="12"/>
      <c r="M287" s="12"/>
      <c r="N287" s="13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x14ac:dyDescent="0.15">
      <c r="A288" s="108">
        <v>287</v>
      </c>
      <c r="B288" s="58"/>
      <c r="C288" s="58"/>
      <c r="D288" s="58"/>
      <c r="E288" s="56" t="str">
        <f>IF($C288="","",VLOOKUP($D288,編集不可!$A$4:$D$6,2,FALSE))</f>
        <v/>
      </c>
      <c r="F288" s="56" t="str">
        <f t="shared" si="12"/>
        <v/>
      </c>
      <c r="G288" s="56" t="str">
        <f>IF($C288="","",VLOOKUP($D288,編集不可!$A$4:$D$6,3,FALSE))</f>
        <v/>
      </c>
      <c r="H288" s="56" t="str">
        <f>IF($C288="","",VLOOKUP($D288,編集不可!$A$4:$D$6,4,FALSE))</f>
        <v/>
      </c>
      <c r="I288" s="26" t="str">
        <f t="shared" si="13"/>
        <v/>
      </c>
      <c r="J288" s="29" t="str">
        <f t="shared" si="14"/>
        <v/>
      </c>
      <c r="K288" s="11"/>
      <c r="L288" s="12"/>
      <c r="M288" s="12"/>
      <c r="N288" s="13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x14ac:dyDescent="0.15">
      <c r="A289" s="108">
        <v>288</v>
      </c>
      <c r="B289" s="58"/>
      <c r="C289" s="58"/>
      <c r="D289" s="58"/>
      <c r="E289" s="56" t="str">
        <f>IF($C289="","",VLOOKUP($D289,編集不可!$A$4:$D$6,2,FALSE))</f>
        <v/>
      </c>
      <c r="F289" s="56" t="str">
        <f t="shared" si="12"/>
        <v/>
      </c>
      <c r="G289" s="56" t="str">
        <f>IF($C289="","",VLOOKUP($D289,編集不可!$A$4:$D$6,3,FALSE))</f>
        <v/>
      </c>
      <c r="H289" s="56" t="str">
        <f>IF($C289="","",VLOOKUP($D289,編集不可!$A$4:$D$6,4,FALSE))</f>
        <v/>
      </c>
      <c r="I289" s="26" t="str">
        <f t="shared" si="13"/>
        <v/>
      </c>
      <c r="J289" s="29" t="str">
        <f t="shared" si="14"/>
        <v/>
      </c>
      <c r="K289" s="11"/>
      <c r="L289" s="12"/>
      <c r="M289" s="12"/>
      <c r="N289" s="13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x14ac:dyDescent="0.15">
      <c r="A290" s="108">
        <v>289</v>
      </c>
      <c r="B290" s="58"/>
      <c r="C290" s="58"/>
      <c r="D290" s="58"/>
      <c r="E290" s="56" t="str">
        <f>IF($C290="","",VLOOKUP($D290,編集不可!$A$4:$D$6,2,FALSE))</f>
        <v/>
      </c>
      <c r="F290" s="56" t="str">
        <f t="shared" si="12"/>
        <v/>
      </c>
      <c r="G290" s="56" t="str">
        <f>IF($C290="","",VLOOKUP($D290,編集不可!$A$4:$D$6,3,FALSE))</f>
        <v/>
      </c>
      <c r="H290" s="56" t="str">
        <f>IF($C290="","",VLOOKUP($D290,編集不可!$A$4:$D$6,4,FALSE))</f>
        <v/>
      </c>
      <c r="I290" s="26" t="str">
        <f t="shared" si="13"/>
        <v/>
      </c>
      <c r="J290" s="29" t="str">
        <f t="shared" si="14"/>
        <v/>
      </c>
      <c r="K290" s="11"/>
      <c r="L290" s="12"/>
      <c r="M290" s="12"/>
      <c r="N290" s="13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x14ac:dyDescent="0.15">
      <c r="A291" s="108">
        <v>290</v>
      </c>
      <c r="B291" s="58"/>
      <c r="C291" s="58"/>
      <c r="D291" s="58"/>
      <c r="E291" s="56" t="str">
        <f>IF($C291="","",VLOOKUP($D291,編集不可!$A$4:$D$6,2,FALSE))</f>
        <v/>
      </c>
      <c r="F291" s="56" t="str">
        <f t="shared" si="12"/>
        <v/>
      </c>
      <c r="G291" s="56" t="str">
        <f>IF($C291="","",VLOOKUP($D291,編集不可!$A$4:$D$6,3,FALSE))</f>
        <v/>
      </c>
      <c r="H291" s="56" t="str">
        <f>IF($C291="","",VLOOKUP($D291,編集不可!$A$4:$D$6,4,FALSE))</f>
        <v/>
      </c>
      <c r="I291" s="26" t="str">
        <f t="shared" si="13"/>
        <v/>
      </c>
      <c r="J291" s="29" t="str">
        <f t="shared" si="14"/>
        <v/>
      </c>
      <c r="K291" s="11"/>
      <c r="L291" s="12"/>
      <c r="M291" s="12"/>
      <c r="N291" s="13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x14ac:dyDescent="0.15">
      <c r="A292" s="108">
        <v>291</v>
      </c>
      <c r="B292" s="58"/>
      <c r="C292" s="58"/>
      <c r="D292" s="58"/>
      <c r="E292" s="56" t="str">
        <f>IF($C292="","",VLOOKUP($D292,編集不可!$A$4:$D$6,2,FALSE))</f>
        <v/>
      </c>
      <c r="F292" s="56" t="str">
        <f t="shared" si="12"/>
        <v/>
      </c>
      <c r="G292" s="56" t="str">
        <f>IF($C292="","",VLOOKUP($D292,編集不可!$A$4:$D$6,3,FALSE))</f>
        <v/>
      </c>
      <c r="H292" s="56" t="str">
        <f>IF($C292="","",VLOOKUP($D292,編集不可!$A$4:$D$6,4,FALSE))</f>
        <v/>
      </c>
      <c r="I292" s="26" t="str">
        <f t="shared" si="13"/>
        <v/>
      </c>
      <c r="J292" s="29" t="str">
        <f t="shared" si="14"/>
        <v/>
      </c>
      <c r="K292" s="11"/>
      <c r="L292" s="12"/>
      <c r="M292" s="12"/>
      <c r="N292" s="13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x14ac:dyDescent="0.15">
      <c r="A293" s="108">
        <v>292</v>
      </c>
      <c r="B293" s="58"/>
      <c r="C293" s="58"/>
      <c r="D293" s="58"/>
      <c r="E293" s="56" t="str">
        <f>IF($C293="","",VLOOKUP($D293,編集不可!$A$4:$D$6,2,FALSE))</f>
        <v/>
      </c>
      <c r="F293" s="56" t="str">
        <f t="shared" si="12"/>
        <v/>
      </c>
      <c r="G293" s="56" t="str">
        <f>IF($C293="","",VLOOKUP($D293,編集不可!$A$4:$D$6,3,FALSE))</f>
        <v/>
      </c>
      <c r="H293" s="56" t="str">
        <f>IF($C293="","",VLOOKUP($D293,編集不可!$A$4:$D$6,4,FALSE))</f>
        <v/>
      </c>
      <c r="I293" s="26" t="str">
        <f t="shared" si="13"/>
        <v/>
      </c>
      <c r="J293" s="29" t="str">
        <f t="shared" si="14"/>
        <v/>
      </c>
      <c r="K293" s="11"/>
      <c r="L293" s="12"/>
      <c r="M293" s="12"/>
      <c r="N293" s="13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x14ac:dyDescent="0.15">
      <c r="A294" s="108">
        <v>293</v>
      </c>
      <c r="B294" s="58"/>
      <c r="C294" s="58"/>
      <c r="D294" s="58"/>
      <c r="E294" s="56" t="str">
        <f>IF($C294="","",VLOOKUP($D294,編集不可!$A$4:$D$6,2,FALSE))</f>
        <v/>
      </c>
      <c r="F294" s="56" t="str">
        <f t="shared" si="12"/>
        <v/>
      </c>
      <c r="G294" s="56" t="str">
        <f>IF($C294="","",VLOOKUP($D294,編集不可!$A$4:$D$6,3,FALSE))</f>
        <v/>
      </c>
      <c r="H294" s="56" t="str">
        <f>IF($C294="","",VLOOKUP($D294,編集不可!$A$4:$D$6,4,FALSE))</f>
        <v/>
      </c>
      <c r="I294" s="26" t="str">
        <f t="shared" si="13"/>
        <v/>
      </c>
      <c r="J294" s="29" t="str">
        <f t="shared" si="14"/>
        <v/>
      </c>
      <c r="K294" s="11"/>
      <c r="L294" s="12"/>
      <c r="M294" s="12"/>
      <c r="N294" s="13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x14ac:dyDescent="0.15">
      <c r="A295" s="108">
        <v>294</v>
      </c>
      <c r="B295" s="58"/>
      <c r="C295" s="58"/>
      <c r="D295" s="58"/>
      <c r="E295" s="56" t="str">
        <f>IF($C295="","",VLOOKUP($D295,編集不可!$A$4:$D$6,2,FALSE))</f>
        <v/>
      </c>
      <c r="F295" s="56" t="str">
        <f t="shared" si="12"/>
        <v/>
      </c>
      <c r="G295" s="56" t="str">
        <f>IF($C295="","",VLOOKUP($D295,編集不可!$A$4:$D$6,3,FALSE))</f>
        <v/>
      </c>
      <c r="H295" s="56" t="str">
        <f>IF($C295="","",VLOOKUP($D295,編集不可!$A$4:$D$6,4,FALSE))</f>
        <v/>
      </c>
      <c r="I295" s="26" t="str">
        <f t="shared" si="13"/>
        <v/>
      </c>
      <c r="J295" s="29" t="str">
        <f t="shared" si="14"/>
        <v/>
      </c>
      <c r="K295" s="11"/>
      <c r="L295" s="12"/>
      <c r="M295" s="12"/>
      <c r="N295" s="13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x14ac:dyDescent="0.15">
      <c r="A296" s="108">
        <v>295</v>
      </c>
      <c r="B296" s="58"/>
      <c r="C296" s="58"/>
      <c r="D296" s="58"/>
      <c r="E296" s="56" t="str">
        <f>IF($C296="","",VLOOKUP($D296,編集不可!$A$4:$D$6,2,FALSE))</f>
        <v/>
      </c>
      <c r="F296" s="56" t="str">
        <f t="shared" si="12"/>
        <v/>
      </c>
      <c r="G296" s="56" t="str">
        <f>IF($C296="","",VLOOKUP($D296,編集不可!$A$4:$D$6,3,FALSE))</f>
        <v/>
      </c>
      <c r="H296" s="56" t="str">
        <f>IF($C296="","",VLOOKUP($D296,編集不可!$A$4:$D$6,4,FALSE))</f>
        <v/>
      </c>
      <c r="I296" s="26" t="str">
        <f t="shared" si="13"/>
        <v/>
      </c>
      <c r="J296" s="29" t="str">
        <f t="shared" si="14"/>
        <v/>
      </c>
      <c r="K296" s="11"/>
      <c r="L296" s="12"/>
      <c r="M296" s="12"/>
      <c r="N296" s="13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x14ac:dyDescent="0.15">
      <c r="A297" s="108">
        <v>296</v>
      </c>
      <c r="B297" s="58"/>
      <c r="C297" s="58"/>
      <c r="D297" s="58"/>
      <c r="E297" s="56" t="str">
        <f>IF($C297="","",VLOOKUP($D297,編集不可!$A$4:$D$6,2,FALSE))</f>
        <v/>
      </c>
      <c r="F297" s="56" t="str">
        <f t="shared" si="12"/>
        <v/>
      </c>
      <c r="G297" s="56" t="str">
        <f>IF($C297="","",VLOOKUP($D297,編集不可!$A$4:$D$6,3,FALSE))</f>
        <v/>
      </c>
      <c r="H297" s="56" t="str">
        <f>IF($C297="","",VLOOKUP($D297,編集不可!$A$4:$D$6,4,FALSE))</f>
        <v/>
      </c>
      <c r="I297" s="26" t="str">
        <f t="shared" si="13"/>
        <v/>
      </c>
      <c r="J297" s="29" t="str">
        <f t="shared" si="14"/>
        <v/>
      </c>
      <c r="K297" s="11"/>
      <c r="L297" s="12"/>
      <c r="M297" s="12"/>
      <c r="N297" s="13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x14ac:dyDescent="0.15">
      <c r="A298" s="108">
        <v>297</v>
      </c>
      <c r="B298" s="58"/>
      <c r="C298" s="58"/>
      <c r="D298" s="58"/>
      <c r="E298" s="56" t="str">
        <f>IF($C298="","",VLOOKUP($D298,編集不可!$A$4:$D$6,2,FALSE))</f>
        <v/>
      </c>
      <c r="F298" s="56" t="str">
        <f t="shared" si="12"/>
        <v/>
      </c>
      <c r="G298" s="56" t="str">
        <f>IF($C298="","",VLOOKUP($D298,編集不可!$A$4:$D$6,3,FALSE))</f>
        <v/>
      </c>
      <c r="H298" s="56" t="str">
        <f>IF($C298="","",VLOOKUP($D298,編集不可!$A$4:$D$6,4,FALSE))</f>
        <v/>
      </c>
      <c r="I298" s="26" t="str">
        <f t="shared" si="13"/>
        <v/>
      </c>
      <c r="J298" s="29" t="str">
        <f t="shared" si="14"/>
        <v/>
      </c>
      <c r="K298" s="11"/>
      <c r="L298" s="12"/>
      <c r="M298" s="12"/>
      <c r="N298" s="13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x14ac:dyDescent="0.15">
      <c r="A299" s="108">
        <v>298</v>
      </c>
      <c r="B299" s="58"/>
      <c r="C299" s="58"/>
      <c r="D299" s="58"/>
      <c r="E299" s="56" t="str">
        <f>IF($C299="","",VLOOKUP($D299,編集不可!$A$4:$D$6,2,FALSE))</f>
        <v/>
      </c>
      <c r="F299" s="56" t="str">
        <f t="shared" si="12"/>
        <v/>
      </c>
      <c r="G299" s="56" t="str">
        <f>IF($C299="","",VLOOKUP($D299,編集不可!$A$4:$D$6,3,FALSE))</f>
        <v/>
      </c>
      <c r="H299" s="56" t="str">
        <f>IF($C299="","",VLOOKUP($D299,編集不可!$A$4:$D$6,4,FALSE))</f>
        <v/>
      </c>
      <c r="I299" s="26" t="str">
        <f t="shared" si="13"/>
        <v/>
      </c>
      <c r="J299" s="29" t="str">
        <f t="shared" si="14"/>
        <v/>
      </c>
      <c r="K299" s="11"/>
      <c r="L299" s="12"/>
      <c r="M299" s="12"/>
      <c r="N299" s="13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x14ac:dyDescent="0.15">
      <c r="A300" s="108">
        <v>299</v>
      </c>
      <c r="B300" s="58"/>
      <c r="C300" s="58"/>
      <c r="D300" s="58"/>
      <c r="E300" s="56" t="str">
        <f>IF($C300="","",VLOOKUP($D300,編集不可!$A$4:$D$6,2,FALSE))</f>
        <v/>
      </c>
      <c r="F300" s="56" t="str">
        <f t="shared" si="12"/>
        <v/>
      </c>
      <c r="G300" s="56" t="str">
        <f>IF($C300="","",VLOOKUP($D300,編集不可!$A$4:$D$6,3,FALSE))</f>
        <v/>
      </c>
      <c r="H300" s="56" t="str">
        <f>IF($C300="","",VLOOKUP($D300,編集不可!$A$4:$D$6,4,FALSE))</f>
        <v/>
      </c>
      <c r="I300" s="26" t="str">
        <f t="shared" si="13"/>
        <v/>
      </c>
      <c r="J300" s="29" t="str">
        <f t="shared" si="14"/>
        <v/>
      </c>
      <c r="K300" s="11"/>
      <c r="L300" s="12"/>
      <c r="M300" s="12"/>
      <c r="N300" s="13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x14ac:dyDescent="0.15">
      <c r="A301" s="108">
        <v>300</v>
      </c>
      <c r="B301" s="58"/>
      <c r="C301" s="58"/>
      <c r="D301" s="58"/>
      <c r="E301" s="56" t="str">
        <f>IF($C301="","",VLOOKUP($D301,編集不可!$A$4:$D$6,2,FALSE))</f>
        <v/>
      </c>
      <c r="F301" s="56" t="str">
        <f t="shared" si="12"/>
        <v/>
      </c>
      <c r="G301" s="56" t="str">
        <f>IF($C301="","",VLOOKUP($D301,編集不可!$A$4:$D$6,3,FALSE))</f>
        <v/>
      </c>
      <c r="H301" s="56" t="str">
        <f>IF($C301="","",VLOOKUP($D301,編集不可!$A$4:$D$6,4,FALSE))</f>
        <v/>
      </c>
      <c r="I301" s="26" t="str">
        <f t="shared" si="13"/>
        <v/>
      </c>
      <c r="J301" s="29" t="str">
        <f t="shared" si="14"/>
        <v/>
      </c>
      <c r="K301" s="11"/>
      <c r="L301" s="12"/>
      <c r="M301" s="12"/>
      <c r="N301" s="13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x14ac:dyDescent="0.15">
      <c r="A302" s="108">
        <v>301</v>
      </c>
      <c r="B302" s="58"/>
      <c r="C302" s="58"/>
      <c r="D302" s="58"/>
      <c r="E302" s="56" t="str">
        <f>IF($C302="","",VLOOKUP($D302,編集不可!$A$4:$D$6,2,FALSE))</f>
        <v/>
      </c>
      <c r="F302" s="56" t="str">
        <f t="shared" si="12"/>
        <v/>
      </c>
      <c r="G302" s="56" t="str">
        <f>IF($C302="","",VLOOKUP($D302,編集不可!$A$4:$D$6,3,FALSE))</f>
        <v/>
      </c>
      <c r="H302" s="56" t="str">
        <f>IF($C302="","",VLOOKUP($D302,編集不可!$A$4:$D$6,4,FALSE))</f>
        <v/>
      </c>
      <c r="I302" s="26" t="str">
        <f t="shared" si="13"/>
        <v/>
      </c>
      <c r="J302" s="29" t="str">
        <f t="shared" si="14"/>
        <v/>
      </c>
      <c r="K302" s="11"/>
      <c r="L302" s="12"/>
      <c r="M302" s="12"/>
      <c r="N302" s="13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x14ac:dyDescent="0.15">
      <c r="A303" s="108">
        <v>302</v>
      </c>
      <c r="B303" s="58"/>
      <c r="C303" s="58"/>
      <c r="D303" s="58"/>
      <c r="E303" s="56" t="str">
        <f>IF($C303="","",VLOOKUP($D303,編集不可!$A$4:$D$6,2,FALSE))</f>
        <v/>
      </c>
      <c r="F303" s="56" t="str">
        <f t="shared" si="12"/>
        <v/>
      </c>
      <c r="G303" s="56" t="str">
        <f>IF($C303="","",VLOOKUP($D303,編集不可!$A$4:$D$6,3,FALSE))</f>
        <v/>
      </c>
      <c r="H303" s="56" t="str">
        <f>IF($C303="","",VLOOKUP($D303,編集不可!$A$4:$D$6,4,FALSE))</f>
        <v/>
      </c>
      <c r="I303" s="26" t="str">
        <f t="shared" si="13"/>
        <v/>
      </c>
      <c r="J303" s="29" t="str">
        <f t="shared" si="14"/>
        <v/>
      </c>
      <c r="K303" s="11"/>
      <c r="L303" s="12"/>
      <c r="M303" s="12"/>
      <c r="N303" s="13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x14ac:dyDescent="0.15">
      <c r="A304" s="108">
        <v>303</v>
      </c>
      <c r="B304" s="58"/>
      <c r="C304" s="58"/>
      <c r="D304" s="58"/>
      <c r="E304" s="56" t="str">
        <f>IF($C304="","",VLOOKUP($D304,編集不可!$A$4:$D$6,2,FALSE))</f>
        <v/>
      </c>
      <c r="F304" s="56" t="str">
        <f t="shared" si="12"/>
        <v/>
      </c>
      <c r="G304" s="56" t="str">
        <f>IF($C304="","",VLOOKUP($D304,編集不可!$A$4:$D$6,3,FALSE))</f>
        <v/>
      </c>
      <c r="H304" s="56" t="str">
        <f>IF($C304="","",VLOOKUP($D304,編集不可!$A$4:$D$6,4,FALSE))</f>
        <v/>
      </c>
      <c r="I304" s="26" t="str">
        <f t="shared" si="13"/>
        <v/>
      </c>
      <c r="J304" s="29" t="str">
        <f t="shared" si="14"/>
        <v/>
      </c>
      <c r="K304" s="11"/>
      <c r="L304" s="12"/>
      <c r="M304" s="12"/>
      <c r="N304" s="13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x14ac:dyDescent="0.15">
      <c r="A305" s="108">
        <v>304</v>
      </c>
      <c r="B305" s="58"/>
      <c r="C305" s="58"/>
      <c r="D305" s="58"/>
      <c r="E305" s="56" t="str">
        <f>IF($C305="","",VLOOKUP($D305,編集不可!$A$4:$D$6,2,FALSE))</f>
        <v/>
      </c>
      <c r="F305" s="56" t="str">
        <f t="shared" si="12"/>
        <v/>
      </c>
      <c r="G305" s="56" t="str">
        <f>IF($C305="","",VLOOKUP($D305,編集不可!$A$4:$D$6,3,FALSE))</f>
        <v/>
      </c>
      <c r="H305" s="56" t="str">
        <f>IF($C305="","",VLOOKUP($D305,編集不可!$A$4:$D$6,4,FALSE))</f>
        <v/>
      </c>
      <c r="I305" s="26" t="str">
        <f t="shared" si="13"/>
        <v/>
      </c>
      <c r="J305" s="29" t="str">
        <f t="shared" si="14"/>
        <v/>
      </c>
      <c r="K305" s="11"/>
      <c r="L305" s="12"/>
      <c r="M305" s="12"/>
      <c r="N305" s="13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x14ac:dyDescent="0.15">
      <c r="A306" s="108">
        <v>305</v>
      </c>
      <c r="B306" s="58"/>
      <c r="C306" s="58"/>
      <c r="D306" s="58"/>
      <c r="E306" s="56" t="str">
        <f>IF($C306="","",VLOOKUP($D306,編集不可!$A$4:$D$6,2,FALSE))</f>
        <v/>
      </c>
      <c r="F306" s="56" t="str">
        <f t="shared" si="12"/>
        <v/>
      </c>
      <c r="G306" s="56" t="str">
        <f>IF($C306="","",VLOOKUP($D306,編集不可!$A$4:$D$6,3,FALSE))</f>
        <v/>
      </c>
      <c r="H306" s="56" t="str">
        <f>IF($C306="","",VLOOKUP($D306,編集不可!$A$4:$D$6,4,FALSE))</f>
        <v/>
      </c>
      <c r="I306" s="26" t="str">
        <f t="shared" si="13"/>
        <v/>
      </c>
      <c r="J306" s="29" t="str">
        <f t="shared" si="14"/>
        <v/>
      </c>
      <c r="K306" s="11"/>
      <c r="L306" s="12"/>
      <c r="M306" s="12"/>
      <c r="N306" s="13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x14ac:dyDescent="0.15">
      <c r="A307" s="108">
        <v>306</v>
      </c>
      <c r="B307" s="58"/>
      <c r="C307" s="58"/>
      <c r="D307" s="58"/>
      <c r="E307" s="56" t="str">
        <f>IF($C307="","",VLOOKUP($D307,編集不可!$A$4:$D$6,2,FALSE))</f>
        <v/>
      </c>
      <c r="F307" s="56" t="str">
        <f t="shared" si="12"/>
        <v/>
      </c>
      <c r="G307" s="56" t="str">
        <f>IF($C307="","",VLOOKUP($D307,編集不可!$A$4:$D$6,3,FALSE))</f>
        <v/>
      </c>
      <c r="H307" s="56" t="str">
        <f>IF($C307="","",VLOOKUP($D307,編集不可!$A$4:$D$6,4,FALSE))</f>
        <v/>
      </c>
      <c r="I307" s="26" t="str">
        <f t="shared" si="13"/>
        <v/>
      </c>
      <c r="J307" s="29" t="str">
        <f t="shared" si="14"/>
        <v/>
      </c>
      <c r="K307" s="11"/>
      <c r="L307" s="12"/>
      <c r="M307" s="12"/>
      <c r="N307" s="13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x14ac:dyDescent="0.15">
      <c r="A308" s="108">
        <v>307</v>
      </c>
      <c r="B308" s="58"/>
      <c r="C308" s="58"/>
      <c r="D308" s="58"/>
      <c r="E308" s="56" t="str">
        <f>IF($C308="","",VLOOKUP($D308,編集不可!$A$4:$D$6,2,FALSE))</f>
        <v/>
      </c>
      <c r="F308" s="56" t="str">
        <f t="shared" si="12"/>
        <v/>
      </c>
      <c r="G308" s="56" t="str">
        <f>IF($C308="","",VLOOKUP($D308,編集不可!$A$4:$D$6,3,FALSE))</f>
        <v/>
      </c>
      <c r="H308" s="56" t="str">
        <f>IF($C308="","",VLOOKUP($D308,編集不可!$A$4:$D$6,4,FALSE))</f>
        <v/>
      </c>
      <c r="I308" s="26" t="str">
        <f t="shared" si="13"/>
        <v/>
      </c>
      <c r="J308" s="29" t="str">
        <f t="shared" si="14"/>
        <v/>
      </c>
      <c r="K308" s="11"/>
      <c r="L308" s="12"/>
      <c r="M308" s="12"/>
      <c r="N308" s="13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x14ac:dyDescent="0.15">
      <c r="A309" s="108">
        <v>308</v>
      </c>
      <c r="B309" s="58"/>
      <c r="C309" s="58"/>
      <c r="D309" s="58"/>
      <c r="E309" s="56" t="str">
        <f>IF($C309="","",VLOOKUP($D309,編集不可!$A$4:$D$6,2,FALSE))</f>
        <v/>
      </c>
      <c r="F309" s="56" t="str">
        <f t="shared" si="12"/>
        <v/>
      </c>
      <c r="G309" s="56" t="str">
        <f>IF($C309="","",VLOOKUP($D309,編集不可!$A$4:$D$6,3,FALSE))</f>
        <v/>
      </c>
      <c r="H309" s="56" t="str">
        <f>IF($C309="","",VLOOKUP($D309,編集不可!$A$4:$D$6,4,FALSE))</f>
        <v/>
      </c>
      <c r="I309" s="26" t="str">
        <f t="shared" si="13"/>
        <v/>
      </c>
      <c r="J309" s="29" t="str">
        <f t="shared" si="14"/>
        <v/>
      </c>
      <c r="K309" s="11"/>
      <c r="L309" s="12"/>
      <c r="M309" s="12"/>
      <c r="N309" s="13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x14ac:dyDescent="0.15">
      <c r="A310" s="108">
        <v>309</v>
      </c>
      <c r="B310" s="58"/>
      <c r="C310" s="58"/>
      <c r="D310" s="58"/>
      <c r="E310" s="56" t="str">
        <f>IF($C310="","",VLOOKUP($D310,編集不可!$A$4:$D$6,2,FALSE))</f>
        <v/>
      </c>
      <c r="F310" s="56" t="str">
        <f t="shared" si="12"/>
        <v/>
      </c>
      <c r="G310" s="56" t="str">
        <f>IF($C310="","",VLOOKUP($D310,編集不可!$A$4:$D$6,3,FALSE))</f>
        <v/>
      </c>
      <c r="H310" s="56" t="str">
        <f>IF($C310="","",VLOOKUP($D310,編集不可!$A$4:$D$6,4,FALSE))</f>
        <v/>
      </c>
      <c r="I310" s="26" t="str">
        <f t="shared" si="13"/>
        <v/>
      </c>
      <c r="J310" s="29" t="str">
        <f t="shared" si="14"/>
        <v/>
      </c>
      <c r="K310" s="11"/>
      <c r="L310" s="12"/>
      <c r="M310" s="12"/>
      <c r="N310" s="13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x14ac:dyDescent="0.15">
      <c r="A311" s="108">
        <v>310</v>
      </c>
      <c r="B311" s="58"/>
      <c r="C311" s="58"/>
      <c r="D311" s="58"/>
      <c r="E311" s="56" t="str">
        <f>IF($C311="","",VLOOKUP($D311,編集不可!$A$4:$D$6,2,FALSE))</f>
        <v/>
      </c>
      <c r="F311" s="56" t="str">
        <f t="shared" si="12"/>
        <v/>
      </c>
      <c r="G311" s="56" t="str">
        <f>IF($C311="","",VLOOKUP($D311,編集不可!$A$4:$D$6,3,FALSE))</f>
        <v/>
      </c>
      <c r="H311" s="56" t="str">
        <f>IF($C311="","",VLOOKUP($D311,編集不可!$A$4:$D$6,4,FALSE))</f>
        <v/>
      </c>
      <c r="I311" s="26" t="str">
        <f t="shared" si="13"/>
        <v/>
      </c>
      <c r="J311" s="29" t="str">
        <f t="shared" si="14"/>
        <v/>
      </c>
      <c r="K311" s="11"/>
      <c r="L311" s="12"/>
      <c r="M311" s="12"/>
      <c r="N311" s="13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x14ac:dyDescent="0.15">
      <c r="A312" s="108">
        <v>311</v>
      </c>
      <c r="B312" s="58"/>
      <c r="C312" s="58"/>
      <c r="D312" s="58"/>
      <c r="E312" s="56" t="str">
        <f>IF($C312="","",VLOOKUP($D312,編集不可!$A$4:$D$6,2,FALSE))</f>
        <v/>
      </c>
      <c r="F312" s="56" t="str">
        <f t="shared" si="12"/>
        <v/>
      </c>
      <c r="G312" s="56" t="str">
        <f>IF($C312="","",VLOOKUP($D312,編集不可!$A$4:$D$6,3,FALSE))</f>
        <v/>
      </c>
      <c r="H312" s="56" t="str">
        <f>IF($C312="","",VLOOKUP($D312,編集不可!$A$4:$D$6,4,FALSE))</f>
        <v/>
      </c>
      <c r="I312" s="26" t="str">
        <f t="shared" si="13"/>
        <v/>
      </c>
      <c r="J312" s="29" t="str">
        <f t="shared" si="14"/>
        <v/>
      </c>
      <c r="K312" s="11"/>
      <c r="L312" s="12"/>
      <c r="M312" s="12"/>
      <c r="N312" s="13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x14ac:dyDescent="0.15">
      <c r="A313" s="108">
        <v>312</v>
      </c>
      <c r="B313" s="58"/>
      <c r="C313" s="58"/>
      <c r="D313" s="58"/>
      <c r="E313" s="56" t="str">
        <f>IF($C313="","",VLOOKUP($D313,編集不可!$A$4:$D$6,2,FALSE))</f>
        <v/>
      </c>
      <c r="F313" s="56" t="str">
        <f t="shared" si="12"/>
        <v/>
      </c>
      <c r="G313" s="56" t="str">
        <f>IF($C313="","",VLOOKUP($D313,編集不可!$A$4:$D$6,3,FALSE))</f>
        <v/>
      </c>
      <c r="H313" s="56" t="str">
        <f>IF($C313="","",VLOOKUP($D313,編集不可!$A$4:$D$6,4,FALSE))</f>
        <v/>
      </c>
      <c r="I313" s="26" t="str">
        <f t="shared" si="13"/>
        <v/>
      </c>
      <c r="J313" s="29" t="str">
        <f t="shared" si="14"/>
        <v/>
      </c>
      <c r="K313" s="11"/>
      <c r="L313" s="12"/>
      <c r="M313" s="12"/>
      <c r="N313" s="13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x14ac:dyDescent="0.15">
      <c r="A314" s="108">
        <v>313</v>
      </c>
      <c r="B314" s="58"/>
      <c r="C314" s="58"/>
      <c r="D314" s="58"/>
      <c r="E314" s="56" t="str">
        <f>IF($C314="","",VLOOKUP($D314,編集不可!$A$4:$D$6,2,FALSE))</f>
        <v/>
      </c>
      <c r="F314" s="56" t="str">
        <f t="shared" si="12"/>
        <v/>
      </c>
      <c r="G314" s="56" t="str">
        <f>IF($C314="","",VLOOKUP($D314,編集不可!$A$4:$D$6,3,FALSE))</f>
        <v/>
      </c>
      <c r="H314" s="56" t="str">
        <f>IF($C314="","",VLOOKUP($D314,編集不可!$A$4:$D$6,4,FALSE))</f>
        <v/>
      </c>
      <c r="I314" s="26" t="str">
        <f t="shared" si="13"/>
        <v/>
      </c>
      <c r="J314" s="29" t="str">
        <f t="shared" si="14"/>
        <v/>
      </c>
      <c r="K314" s="11"/>
      <c r="L314" s="12"/>
      <c r="M314" s="12"/>
      <c r="N314" s="13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x14ac:dyDescent="0.15">
      <c r="A315" s="108">
        <v>314</v>
      </c>
      <c r="B315" s="58"/>
      <c r="C315" s="58"/>
      <c r="D315" s="58"/>
      <c r="E315" s="56" t="str">
        <f>IF($C315="","",VLOOKUP($D315,編集不可!$A$4:$D$6,2,FALSE))</f>
        <v/>
      </c>
      <c r="F315" s="56" t="str">
        <f t="shared" si="12"/>
        <v/>
      </c>
      <c r="G315" s="56" t="str">
        <f>IF($C315="","",VLOOKUP($D315,編集不可!$A$4:$D$6,3,FALSE))</f>
        <v/>
      </c>
      <c r="H315" s="56" t="str">
        <f>IF($C315="","",VLOOKUP($D315,編集不可!$A$4:$D$6,4,FALSE))</f>
        <v/>
      </c>
      <c r="I315" s="26" t="str">
        <f t="shared" si="13"/>
        <v/>
      </c>
      <c r="J315" s="29" t="str">
        <f t="shared" si="14"/>
        <v/>
      </c>
      <c r="K315" s="11"/>
      <c r="L315" s="12"/>
      <c r="M315" s="12"/>
      <c r="N315" s="13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x14ac:dyDescent="0.15">
      <c r="A316" s="108">
        <v>315</v>
      </c>
      <c r="B316" s="58"/>
      <c r="C316" s="58"/>
      <c r="D316" s="58"/>
      <c r="E316" s="56" t="str">
        <f>IF($C316="","",VLOOKUP($D316,編集不可!$A$4:$D$6,2,FALSE))</f>
        <v/>
      </c>
      <c r="F316" s="56" t="str">
        <f t="shared" si="12"/>
        <v/>
      </c>
      <c r="G316" s="56" t="str">
        <f>IF($C316="","",VLOOKUP($D316,編集不可!$A$4:$D$6,3,FALSE))</f>
        <v/>
      </c>
      <c r="H316" s="56" t="str">
        <f>IF($C316="","",VLOOKUP($D316,編集不可!$A$4:$D$6,4,FALSE))</f>
        <v/>
      </c>
      <c r="I316" s="26" t="str">
        <f t="shared" si="13"/>
        <v/>
      </c>
      <c r="J316" s="29" t="str">
        <f t="shared" si="14"/>
        <v/>
      </c>
      <c r="K316" s="11"/>
      <c r="L316" s="12"/>
      <c r="M316" s="12"/>
      <c r="N316" s="13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x14ac:dyDescent="0.15">
      <c r="A317" s="108">
        <v>316</v>
      </c>
      <c r="B317" s="58"/>
      <c r="C317" s="58"/>
      <c r="D317" s="58"/>
      <c r="E317" s="56" t="str">
        <f>IF($C317="","",VLOOKUP($D317,編集不可!$A$4:$D$6,2,FALSE))</f>
        <v/>
      </c>
      <c r="F317" s="56" t="str">
        <f t="shared" si="12"/>
        <v/>
      </c>
      <c r="G317" s="56" t="str">
        <f>IF($C317="","",VLOOKUP($D317,編集不可!$A$4:$D$6,3,FALSE))</f>
        <v/>
      </c>
      <c r="H317" s="56" t="str">
        <f>IF($C317="","",VLOOKUP($D317,編集不可!$A$4:$D$6,4,FALSE))</f>
        <v/>
      </c>
      <c r="I317" s="26" t="str">
        <f t="shared" si="13"/>
        <v/>
      </c>
      <c r="J317" s="29" t="str">
        <f t="shared" si="14"/>
        <v/>
      </c>
      <c r="K317" s="11"/>
      <c r="L317" s="12"/>
      <c r="M317" s="12"/>
      <c r="N317" s="13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x14ac:dyDescent="0.15">
      <c r="A318" s="108">
        <v>317</v>
      </c>
      <c r="B318" s="58"/>
      <c r="C318" s="58"/>
      <c r="D318" s="58"/>
      <c r="E318" s="56" t="str">
        <f>IF($C318="","",VLOOKUP($D318,編集不可!$A$4:$D$6,2,FALSE))</f>
        <v/>
      </c>
      <c r="F318" s="56" t="str">
        <f t="shared" si="12"/>
        <v/>
      </c>
      <c r="G318" s="56" t="str">
        <f>IF($C318="","",VLOOKUP($D318,編集不可!$A$4:$D$6,3,FALSE))</f>
        <v/>
      </c>
      <c r="H318" s="56" t="str">
        <f>IF($C318="","",VLOOKUP($D318,編集不可!$A$4:$D$6,4,FALSE))</f>
        <v/>
      </c>
      <c r="I318" s="26" t="str">
        <f t="shared" si="13"/>
        <v/>
      </c>
      <c r="J318" s="29" t="str">
        <f t="shared" si="14"/>
        <v/>
      </c>
      <c r="K318" s="11"/>
      <c r="L318" s="12"/>
      <c r="M318" s="12"/>
      <c r="N318" s="13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x14ac:dyDescent="0.15">
      <c r="A319" s="108">
        <v>318</v>
      </c>
      <c r="B319" s="58"/>
      <c r="C319" s="58"/>
      <c r="D319" s="58"/>
      <c r="E319" s="56" t="str">
        <f>IF($C319="","",VLOOKUP($D319,編集不可!$A$4:$D$6,2,FALSE))</f>
        <v/>
      </c>
      <c r="F319" s="56" t="str">
        <f t="shared" si="12"/>
        <v/>
      </c>
      <c r="G319" s="56" t="str">
        <f>IF($C319="","",VLOOKUP($D319,編集不可!$A$4:$D$6,3,FALSE))</f>
        <v/>
      </c>
      <c r="H319" s="56" t="str">
        <f>IF($C319="","",VLOOKUP($D319,編集不可!$A$4:$D$6,4,FALSE))</f>
        <v/>
      </c>
      <c r="I319" s="26" t="str">
        <f t="shared" si="13"/>
        <v/>
      </c>
      <c r="J319" s="29" t="str">
        <f t="shared" si="14"/>
        <v/>
      </c>
      <c r="K319" s="11"/>
      <c r="L319" s="12"/>
      <c r="M319" s="12"/>
      <c r="N319" s="13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x14ac:dyDescent="0.15">
      <c r="A320" s="108">
        <v>319</v>
      </c>
      <c r="B320" s="58"/>
      <c r="C320" s="58"/>
      <c r="D320" s="58"/>
      <c r="E320" s="56" t="str">
        <f>IF($C320="","",VLOOKUP($D320,編集不可!$A$4:$D$6,2,FALSE))</f>
        <v/>
      </c>
      <c r="F320" s="56" t="str">
        <f t="shared" si="12"/>
        <v/>
      </c>
      <c r="G320" s="56" t="str">
        <f>IF($C320="","",VLOOKUP($D320,編集不可!$A$4:$D$6,3,FALSE))</f>
        <v/>
      </c>
      <c r="H320" s="56" t="str">
        <f>IF($C320="","",VLOOKUP($D320,編集不可!$A$4:$D$6,4,FALSE))</f>
        <v/>
      </c>
      <c r="I320" s="26" t="str">
        <f t="shared" si="13"/>
        <v/>
      </c>
      <c r="J320" s="29" t="str">
        <f t="shared" si="14"/>
        <v/>
      </c>
      <c r="K320" s="11"/>
      <c r="L320" s="12"/>
      <c r="M320" s="12"/>
      <c r="N320" s="13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x14ac:dyDescent="0.15">
      <c r="A321" s="108">
        <v>320</v>
      </c>
      <c r="B321" s="58"/>
      <c r="C321" s="58"/>
      <c r="D321" s="58"/>
      <c r="E321" s="56" t="str">
        <f>IF($C321="","",VLOOKUP($D321,編集不可!$A$4:$D$6,2,FALSE))</f>
        <v/>
      </c>
      <c r="F321" s="56" t="str">
        <f t="shared" si="12"/>
        <v/>
      </c>
      <c r="G321" s="56" t="str">
        <f>IF($C321="","",VLOOKUP($D321,編集不可!$A$4:$D$6,3,FALSE))</f>
        <v/>
      </c>
      <c r="H321" s="56" t="str">
        <f>IF($C321="","",VLOOKUP($D321,編集不可!$A$4:$D$6,4,FALSE))</f>
        <v/>
      </c>
      <c r="I321" s="26" t="str">
        <f t="shared" si="13"/>
        <v/>
      </c>
      <c r="J321" s="29" t="str">
        <f t="shared" si="14"/>
        <v/>
      </c>
      <c r="K321" s="11"/>
      <c r="L321" s="12"/>
      <c r="M321" s="12"/>
      <c r="N321" s="13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x14ac:dyDescent="0.15">
      <c r="A322" s="108">
        <v>321</v>
      </c>
      <c r="B322" s="58"/>
      <c r="C322" s="58"/>
      <c r="D322" s="58"/>
      <c r="E322" s="56" t="str">
        <f>IF($C322="","",VLOOKUP($D322,編集不可!$A$4:$D$6,2,FALSE))</f>
        <v/>
      </c>
      <c r="F322" s="56" t="str">
        <f t="shared" si="12"/>
        <v/>
      </c>
      <c r="G322" s="56" t="str">
        <f>IF($C322="","",VLOOKUP($D322,編集不可!$A$4:$D$6,3,FALSE))</f>
        <v/>
      </c>
      <c r="H322" s="56" t="str">
        <f>IF($C322="","",VLOOKUP($D322,編集不可!$A$4:$D$6,4,FALSE))</f>
        <v/>
      </c>
      <c r="I322" s="26" t="str">
        <f t="shared" si="13"/>
        <v/>
      </c>
      <c r="J322" s="29" t="str">
        <f t="shared" si="14"/>
        <v/>
      </c>
      <c r="K322" s="11"/>
      <c r="L322" s="12"/>
      <c r="M322" s="12"/>
      <c r="N322" s="13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x14ac:dyDescent="0.15">
      <c r="A323" s="108">
        <v>322</v>
      </c>
      <c r="B323" s="58"/>
      <c r="C323" s="58"/>
      <c r="D323" s="58"/>
      <c r="E323" s="56" t="str">
        <f>IF($C323="","",VLOOKUP($D323,編集不可!$A$4:$D$6,2,FALSE))</f>
        <v/>
      </c>
      <c r="F323" s="56" t="str">
        <f t="shared" ref="F323:F386" si="15">IF($C323="","",SUM($C323*$E323))</f>
        <v/>
      </c>
      <c r="G323" s="56" t="str">
        <f>IF($C323="","",VLOOKUP($D323,編集不可!$A$4:$D$6,3,FALSE))</f>
        <v/>
      </c>
      <c r="H323" s="56" t="str">
        <f>IF($C323="","",VLOOKUP($D323,編集不可!$A$4:$D$6,4,FALSE))</f>
        <v/>
      </c>
      <c r="I323" s="26" t="str">
        <f t="shared" ref="I323:I386" si="16">IF($C323="","",ROUND(SUM($F323*$G323+$H323),2))</f>
        <v/>
      </c>
      <c r="J323" s="29" t="str">
        <f t="shared" ref="J323:J386" si="17">IF($C323="","",ROUNDDOWN($I323,-2))</f>
        <v/>
      </c>
      <c r="K323" s="11"/>
      <c r="L323" s="12"/>
      <c r="M323" s="12"/>
      <c r="N323" s="13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x14ac:dyDescent="0.15">
      <c r="A324" s="108">
        <v>323</v>
      </c>
      <c r="B324" s="58"/>
      <c r="C324" s="58"/>
      <c r="D324" s="58"/>
      <c r="E324" s="56" t="str">
        <f>IF($C324="","",VLOOKUP($D324,編集不可!$A$4:$D$6,2,FALSE))</f>
        <v/>
      </c>
      <c r="F324" s="56" t="str">
        <f t="shared" si="15"/>
        <v/>
      </c>
      <c r="G324" s="56" t="str">
        <f>IF($C324="","",VLOOKUP($D324,編集不可!$A$4:$D$6,3,FALSE))</f>
        <v/>
      </c>
      <c r="H324" s="56" t="str">
        <f>IF($C324="","",VLOOKUP($D324,編集不可!$A$4:$D$6,4,FALSE))</f>
        <v/>
      </c>
      <c r="I324" s="26" t="str">
        <f t="shared" si="16"/>
        <v/>
      </c>
      <c r="J324" s="29" t="str">
        <f t="shared" si="17"/>
        <v/>
      </c>
      <c r="K324" s="11"/>
      <c r="L324" s="12"/>
      <c r="M324" s="12"/>
      <c r="N324" s="13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x14ac:dyDescent="0.15">
      <c r="A325" s="108">
        <v>324</v>
      </c>
      <c r="B325" s="58"/>
      <c r="C325" s="58"/>
      <c r="D325" s="58"/>
      <c r="E325" s="56" t="str">
        <f>IF($C325="","",VLOOKUP($D325,編集不可!$A$4:$D$6,2,FALSE))</f>
        <v/>
      </c>
      <c r="F325" s="56" t="str">
        <f t="shared" si="15"/>
        <v/>
      </c>
      <c r="G325" s="56" t="str">
        <f>IF($C325="","",VLOOKUP($D325,編集不可!$A$4:$D$6,3,FALSE))</f>
        <v/>
      </c>
      <c r="H325" s="56" t="str">
        <f>IF($C325="","",VLOOKUP($D325,編集不可!$A$4:$D$6,4,FALSE))</f>
        <v/>
      </c>
      <c r="I325" s="26" t="str">
        <f t="shared" si="16"/>
        <v/>
      </c>
      <c r="J325" s="29" t="str">
        <f t="shared" si="17"/>
        <v/>
      </c>
      <c r="K325" s="11"/>
      <c r="L325" s="12"/>
      <c r="M325" s="12"/>
      <c r="N325" s="13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x14ac:dyDescent="0.15">
      <c r="A326" s="108">
        <v>325</v>
      </c>
      <c r="B326" s="58"/>
      <c r="C326" s="58"/>
      <c r="D326" s="58"/>
      <c r="E326" s="56" t="str">
        <f>IF($C326="","",VLOOKUP($D326,編集不可!$A$4:$D$6,2,FALSE))</f>
        <v/>
      </c>
      <c r="F326" s="56" t="str">
        <f t="shared" si="15"/>
        <v/>
      </c>
      <c r="G326" s="56" t="str">
        <f>IF($C326="","",VLOOKUP($D326,編集不可!$A$4:$D$6,3,FALSE))</f>
        <v/>
      </c>
      <c r="H326" s="56" t="str">
        <f>IF($C326="","",VLOOKUP($D326,編集不可!$A$4:$D$6,4,FALSE))</f>
        <v/>
      </c>
      <c r="I326" s="26" t="str">
        <f t="shared" si="16"/>
        <v/>
      </c>
      <c r="J326" s="29" t="str">
        <f t="shared" si="17"/>
        <v/>
      </c>
      <c r="K326" s="11"/>
      <c r="L326" s="12"/>
      <c r="M326" s="12"/>
      <c r="N326" s="13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x14ac:dyDescent="0.15">
      <c r="A327" s="108">
        <v>326</v>
      </c>
      <c r="B327" s="58"/>
      <c r="C327" s="58"/>
      <c r="D327" s="58"/>
      <c r="E327" s="56" t="str">
        <f>IF($C327="","",VLOOKUP($D327,編集不可!$A$4:$D$6,2,FALSE))</f>
        <v/>
      </c>
      <c r="F327" s="56" t="str">
        <f t="shared" si="15"/>
        <v/>
      </c>
      <c r="G327" s="56" t="str">
        <f>IF($C327="","",VLOOKUP($D327,編集不可!$A$4:$D$6,3,FALSE))</f>
        <v/>
      </c>
      <c r="H327" s="56" t="str">
        <f>IF($C327="","",VLOOKUP($D327,編集不可!$A$4:$D$6,4,FALSE))</f>
        <v/>
      </c>
      <c r="I327" s="26" t="str">
        <f t="shared" si="16"/>
        <v/>
      </c>
      <c r="J327" s="29" t="str">
        <f t="shared" si="17"/>
        <v/>
      </c>
      <c r="K327" s="11"/>
      <c r="L327" s="12"/>
      <c r="M327" s="12"/>
      <c r="N327" s="13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x14ac:dyDescent="0.15">
      <c r="A328" s="108">
        <v>327</v>
      </c>
      <c r="B328" s="58"/>
      <c r="C328" s="58"/>
      <c r="D328" s="58"/>
      <c r="E328" s="56" t="str">
        <f>IF($C328="","",VLOOKUP($D328,編集不可!$A$4:$D$6,2,FALSE))</f>
        <v/>
      </c>
      <c r="F328" s="56" t="str">
        <f t="shared" si="15"/>
        <v/>
      </c>
      <c r="G328" s="56" t="str">
        <f>IF($C328="","",VLOOKUP($D328,編集不可!$A$4:$D$6,3,FALSE))</f>
        <v/>
      </c>
      <c r="H328" s="56" t="str">
        <f>IF($C328="","",VLOOKUP($D328,編集不可!$A$4:$D$6,4,FALSE))</f>
        <v/>
      </c>
      <c r="I328" s="26" t="str">
        <f t="shared" si="16"/>
        <v/>
      </c>
      <c r="J328" s="29" t="str">
        <f t="shared" si="17"/>
        <v/>
      </c>
      <c r="K328" s="11"/>
      <c r="L328" s="12"/>
      <c r="M328" s="12"/>
      <c r="N328" s="13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x14ac:dyDescent="0.15">
      <c r="A329" s="108">
        <v>328</v>
      </c>
      <c r="B329" s="58"/>
      <c r="C329" s="58"/>
      <c r="D329" s="58"/>
      <c r="E329" s="56" t="str">
        <f>IF($C329="","",VLOOKUP($D329,編集不可!$A$4:$D$6,2,FALSE))</f>
        <v/>
      </c>
      <c r="F329" s="56" t="str">
        <f t="shared" si="15"/>
        <v/>
      </c>
      <c r="G329" s="56" t="str">
        <f>IF($C329="","",VLOOKUP($D329,編集不可!$A$4:$D$6,3,FALSE))</f>
        <v/>
      </c>
      <c r="H329" s="56" t="str">
        <f>IF($C329="","",VLOOKUP($D329,編集不可!$A$4:$D$6,4,FALSE))</f>
        <v/>
      </c>
      <c r="I329" s="26" t="str">
        <f t="shared" si="16"/>
        <v/>
      </c>
      <c r="J329" s="29" t="str">
        <f t="shared" si="17"/>
        <v/>
      </c>
      <c r="K329" s="11"/>
      <c r="L329" s="12"/>
      <c r="M329" s="12"/>
      <c r="N329" s="13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x14ac:dyDescent="0.15">
      <c r="A330" s="108">
        <v>329</v>
      </c>
      <c r="B330" s="58"/>
      <c r="C330" s="58"/>
      <c r="D330" s="58"/>
      <c r="E330" s="56" t="str">
        <f>IF($C330="","",VLOOKUP($D330,編集不可!$A$4:$D$6,2,FALSE))</f>
        <v/>
      </c>
      <c r="F330" s="56" t="str">
        <f t="shared" si="15"/>
        <v/>
      </c>
      <c r="G330" s="56" t="str">
        <f>IF($C330="","",VLOOKUP($D330,編集不可!$A$4:$D$6,3,FALSE))</f>
        <v/>
      </c>
      <c r="H330" s="56" t="str">
        <f>IF($C330="","",VLOOKUP($D330,編集不可!$A$4:$D$6,4,FALSE))</f>
        <v/>
      </c>
      <c r="I330" s="26" t="str">
        <f t="shared" si="16"/>
        <v/>
      </c>
      <c r="J330" s="29" t="str">
        <f t="shared" si="17"/>
        <v/>
      </c>
      <c r="K330" s="11"/>
      <c r="L330" s="12"/>
      <c r="M330" s="12"/>
      <c r="N330" s="13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x14ac:dyDescent="0.15">
      <c r="A331" s="108">
        <v>330</v>
      </c>
      <c r="B331" s="58"/>
      <c r="C331" s="58"/>
      <c r="D331" s="58"/>
      <c r="E331" s="56" t="str">
        <f>IF($C331="","",VLOOKUP($D331,編集不可!$A$4:$D$6,2,FALSE))</f>
        <v/>
      </c>
      <c r="F331" s="56" t="str">
        <f t="shared" si="15"/>
        <v/>
      </c>
      <c r="G331" s="56" t="str">
        <f>IF($C331="","",VLOOKUP($D331,編集不可!$A$4:$D$6,3,FALSE))</f>
        <v/>
      </c>
      <c r="H331" s="56" t="str">
        <f>IF($C331="","",VLOOKUP($D331,編集不可!$A$4:$D$6,4,FALSE))</f>
        <v/>
      </c>
      <c r="I331" s="26" t="str">
        <f t="shared" si="16"/>
        <v/>
      </c>
      <c r="J331" s="29" t="str">
        <f t="shared" si="17"/>
        <v/>
      </c>
      <c r="K331" s="11"/>
      <c r="L331" s="12"/>
      <c r="M331" s="12"/>
      <c r="N331" s="13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x14ac:dyDescent="0.15">
      <c r="A332" s="108">
        <v>331</v>
      </c>
      <c r="B332" s="58"/>
      <c r="C332" s="58"/>
      <c r="D332" s="58"/>
      <c r="E332" s="56" t="str">
        <f>IF($C332="","",VLOOKUP($D332,編集不可!$A$4:$D$6,2,FALSE))</f>
        <v/>
      </c>
      <c r="F332" s="56" t="str">
        <f t="shared" si="15"/>
        <v/>
      </c>
      <c r="G332" s="56" t="str">
        <f>IF($C332="","",VLOOKUP($D332,編集不可!$A$4:$D$6,3,FALSE))</f>
        <v/>
      </c>
      <c r="H332" s="56" t="str">
        <f>IF($C332="","",VLOOKUP($D332,編集不可!$A$4:$D$6,4,FALSE))</f>
        <v/>
      </c>
      <c r="I332" s="26" t="str">
        <f t="shared" si="16"/>
        <v/>
      </c>
      <c r="J332" s="29" t="str">
        <f t="shared" si="17"/>
        <v/>
      </c>
      <c r="K332" s="11"/>
      <c r="L332" s="12"/>
      <c r="M332" s="12"/>
      <c r="N332" s="13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x14ac:dyDescent="0.15">
      <c r="A333" s="108">
        <v>332</v>
      </c>
      <c r="B333" s="58"/>
      <c r="C333" s="58"/>
      <c r="D333" s="58"/>
      <c r="E333" s="56" t="str">
        <f>IF($C333="","",VLOOKUP($D333,編集不可!$A$4:$D$6,2,FALSE))</f>
        <v/>
      </c>
      <c r="F333" s="56" t="str">
        <f t="shared" si="15"/>
        <v/>
      </c>
      <c r="G333" s="56" t="str">
        <f>IF($C333="","",VLOOKUP($D333,編集不可!$A$4:$D$6,3,FALSE))</f>
        <v/>
      </c>
      <c r="H333" s="56" t="str">
        <f>IF($C333="","",VLOOKUP($D333,編集不可!$A$4:$D$6,4,FALSE))</f>
        <v/>
      </c>
      <c r="I333" s="26" t="str">
        <f t="shared" si="16"/>
        <v/>
      </c>
      <c r="J333" s="29" t="str">
        <f t="shared" si="17"/>
        <v/>
      </c>
      <c r="K333" s="11"/>
      <c r="L333" s="12"/>
      <c r="M333" s="12"/>
      <c r="N333" s="13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x14ac:dyDescent="0.15">
      <c r="A334" s="108">
        <v>333</v>
      </c>
      <c r="B334" s="58"/>
      <c r="C334" s="58"/>
      <c r="D334" s="58"/>
      <c r="E334" s="56" t="str">
        <f>IF($C334="","",VLOOKUP($D334,編集不可!$A$4:$D$6,2,FALSE))</f>
        <v/>
      </c>
      <c r="F334" s="56" t="str">
        <f t="shared" si="15"/>
        <v/>
      </c>
      <c r="G334" s="56" t="str">
        <f>IF($C334="","",VLOOKUP($D334,編集不可!$A$4:$D$6,3,FALSE))</f>
        <v/>
      </c>
      <c r="H334" s="56" t="str">
        <f>IF($C334="","",VLOOKUP($D334,編集不可!$A$4:$D$6,4,FALSE))</f>
        <v/>
      </c>
      <c r="I334" s="26" t="str">
        <f t="shared" si="16"/>
        <v/>
      </c>
      <c r="J334" s="29" t="str">
        <f t="shared" si="17"/>
        <v/>
      </c>
      <c r="K334" s="11"/>
      <c r="L334" s="12"/>
      <c r="M334" s="12"/>
      <c r="N334" s="13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x14ac:dyDescent="0.15">
      <c r="A335" s="108">
        <v>334</v>
      </c>
      <c r="B335" s="58"/>
      <c r="C335" s="58"/>
      <c r="D335" s="58"/>
      <c r="E335" s="56" t="str">
        <f>IF($C335="","",VLOOKUP($D335,編集不可!$A$4:$D$6,2,FALSE))</f>
        <v/>
      </c>
      <c r="F335" s="56" t="str">
        <f t="shared" si="15"/>
        <v/>
      </c>
      <c r="G335" s="56" t="str">
        <f>IF($C335="","",VLOOKUP($D335,編集不可!$A$4:$D$6,3,FALSE))</f>
        <v/>
      </c>
      <c r="H335" s="56" t="str">
        <f>IF($C335="","",VLOOKUP($D335,編集不可!$A$4:$D$6,4,FALSE))</f>
        <v/>
      </c>
      <c r="I335" s="26" t="str">
        <f t="shared" si="16"/>
        <v/>
      </c>
      <c r="J335" s="29" t="str">
        <f t="shared" si="17"/>
        <v/>
      </c>
      <c r="K335" s="11"/>
      <c r="L335" s="12"/>
      <c r="M335" s="12"/>
      <c r="N335" s="13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x14ac:dyDescent="0.15">
      <c r="A336" s="108">
        <v>335</v>
      </c>
      <c r="B336" s="58"/>
      <c r="C336" s="58"/>
      <c r="D336" s="58"/>
      <c r="E336" s="56" t="str">
        <f>IF($C336="","",VLOOKUP($D336,編集不可!$A$4:$D$6,2,FALSE))</f>
        <v/>
      </c>
      <c r="F336" s="56" t="str">
        <f t="shared" si="15"/>
        <v/>
      </c>
      <c r="G336" s="56" t="str">
        <f>IF($C336="","",VLOOKUP($D336,編集不可!$A$4:$D$6,3,FALSE))</f>
        <v/>
      </c>
      <c r="H336" s="56" t="str">
        <f>IF($C336="","",VLOOKUP($D336,編集不可!$A$4:$D$6,4,FALSE))</f>
        <v/>
      </c>
      <c r="I336" s="26" t="str">
        <f t="shared" si="16"/>
        <v/>
      </c>
      <c r="J336" s="29" t="str">
        <f t="shared" si="17"/>
        <v/>
      </c>
      <c r="K336" s="11"/>
      <c r="L336" s="12"/>
      <c r="M336" s="12"/>
      <c r="N336" s="13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x14ac:dyDescent="0.15">
      <c r="A337" s="108">
        <v>336</v>
      </c>
      <c r="B337" s="58"/>
      <c r="C337" s="58"/>
      <c r="D337" s="58"/>
      <c r="E337" s="56" t="str">
        <f>IF($C337="","",VLOOKUP($D337,編集不可!$A$4:$D$6,2,FALSE))</f>
        <v/>
      </c>
      <c r="F337" s="56" t="str">
        <f t="shared" si="15"/>
        <v/>
      </c>
      <c r="G337" s="56" t="str">
        <f>IF($C337="","",VLOOKUP($D337,編集不可!$A$4:$D$6,3,FALSE))</f>
        <v/>
      </c>
      <c r="H337" s="56" t="str">
        <f>IF($C337="","",VLOOKUP($D337,編集不可!$A$4:$D$6,4,FALSE))</f>
        <v/>
      </c>
      <c r="I337" s="26" t="str">
        <f t="shared" si="16"/>
        <v/>
      </c>
      <c r="J337" s="29" t="str">
        <f t="shared" si="17"/>
        <v/>
      </c>
      <c r="K337" s="11"/>
      <c r="L337" s="12"/>
      <c r="M337" s="12"/>
      <c r="N337" s="13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x14ac:dyDescent="0.15">
      <c r="A338" s="108">
        <v>337</v>
      </c>
      <c r="B338" s="58"/>
      <c r="C338" s="58"/>
      <c r="D338" s="58"/>
      <c r="E338" s="56" t="str">
        <f>IF($C338="","",VLOOKUP($D338,編集不可!$A$4:$D$6,2,FALSE))</f>
        <v/>
      </c>
      <c r="F338" s="56" t="str">
        <f t="shared" si="15"/>
        <v/>
      </c>
      <c r="G338" s="56" t="str">
        <f>IF($C338="","",VLOOKUP($D338,編集不可!$A$4:$D$6,3,FALSE))</f>
        <v/>
      </c>
      <c r="H338" s="56" t="str">
        <f>IF($C338="","",VLOOKUP($D338,編集不可!$A$4:$D$6,4,FALSE))</f>
        <v/>
      </c>
      <c r="I338" s="26" t="str">
        <f t="shared" si="16"/>
        <v/>
      </c>
      <c r="J338" s="29" t="str">
        <f t="shared" si="17"/>
        <v/>
      </c>
      <c r="K338" s="11"/>
      <c r="L338" s="12"/>
      <c r="M338" s="12"/>
      <c r="N338" s="13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x14ac:dyDescent="0.15">
      <c r="A339" s="108">
        <v>338</v>
      </c>
      <c r="B339" s="58"/>
      <c r="C339" s="58"/>
      <c r="D339" s="58"/>
      <c r="E339" s="56" t="str">
        <f>IF($C339="","",VLOOKUP($D339,編集不可!$A$4:$D$6,2,FALSE))</f>
        <v/>
      </c>
      <c r="F339" s="56" t="str">
        <f t="shared" si="15"/>
        <v/>
      </c>
      <c r="G339" s="56" t="str">
        <f>IF($C339="","",VLOOKUP($D339,編集不可!$A$4:$D$6,3,FALSE))</f>
        <v/>
      </c>
      <c r="H339" s="56" t="str">
        <f>IF($C339="","",VLOOKUP($D339,編集不可!$A$4:$D$6,4,FALSE))</f>
        <v/>
      </c>
      <c r="I339" s="26" t="str">
        <f t="shared" si="16"/>
        <v/>
      </c>
      <c r="J339" s="29" t="str">
        <f t="shared" si="17"/>
        <v/>
      </c>
      <c r="K339" s="11"/>
      <c r="L339" s="12"/>
      <c r="M339" s="12"/>
      <c r="N339" s="13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x14ac:dyDescent="0.15">
      <c r="A340" s="108">
        <v>339</v>
      </c>
      <c r="B340" s="58"/>
      <c r="C340" s="58"/>
      <c r="D340" s="58"/>
      <c r="E340" s="56" t="str">
        <f>IF($C340="","",VLOOKUP($D340,編集不可!$A$4:$D$6,2,FALSE))</f>
        <v/>
      </c>
      <c r="F340" s="56" t="str">
        <f t="shared" si="15"/>
        <v/>
      </c>
      <c r="G340" s="56" t="str">
        <f>IF($C340="","",VLOOKUP($D340,編集不可!$A$4:$D$6,3,FALSE))</f>
        <v/>
      </c>
      <c r="H340" s="56" t="str">
        <f>IF($C340="","",VLOOKUP($D340,編集不可!$A$4:$D$6,4,FALSE))</f>
        <v/>
      </c>
      <c r="I340" s="26" t="str">
        <f t="shared" si="16"/>
        <v/>
      </c>
      <c r="J340" s="29" t="str">
        <f t="shared" si="17"/>
        <v/>
      </c>
      <c r="K340" s="11"/>
      <c r="L340" s="12"/>
      <c r="M340" s="12"/>
      <c r="N340" s="13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x14ac:dyDescent="0.15">
      <c r="A341" s="108">
        <v>340</v>
      </c>
      <c r="B341" s="58"/>
      <c r="C341" s="58"/>
      <c r="D341" s="58"/>
      <c r="E341" s="56" t="str">
        <f>IF($C341="","",VLOOKUP($D341,編集不可!$A$4:$D$6,2,FALSE))</f>
        <v/>
      </c>
      <c r="F341" s="56" t="str">
        <f t="shared" si="15"/>
        <v/>
      </c>
      <c r="G341" s="56" t="str">
        <f>IF($C341="","",VLOOKUP($D341,編集不可!$A$4:$D$6,3,FALSE))</f>
        <v/>
      </c>
      <c r="H341" s="56" t="str">
        <f>IF($C341="","",VLOOKUP($D341,編集不可!$A$4:$D$6,4,FALSE))</f>
        <v/>
      </c>
      <c r="I341" s="26" t="str">
        <f t="shared" si="16"/>
        <v/>
      </c>
      <c r="J341" s="29" t="str">
        <f t="shared" si="17"/>
        <v/>
      </c>
      <c r="K341" s="11"/>
      <c r="L341" s="12"/>
      <c r="M341" s="12"/>
      <c r="N341" s="13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x14ac:dyDescent="0.15">
      <c r="A342" s="108">
        <v>341</v>
      </c>
      <c r="B342" s="58"/>
      <c r="C342" s="58"/>
      <c r="D342" s="58"/>
      <c r="E342" s="56" t="str">
        <f>IF($C342="","",VLOOKUP($D342,編集不可!$A$4:$D$6,2,FALSE))</f>
        <v/>
      </c>
      <c r="F342" s="56" t="str">
        <f t="shared" si="15"/>
        <v/>
      </c>
      <c r="G342" s="56" t="str">
        <f>IF($C342="","",VLOOKUP($D342,編集不可!$A$4:$D$6,3,FALSE))</f>
        <v/>
      </c>
      <c r="H342" s="56" t="str">
        <f>IF($C342="","",VLOOKUP($D342,編集不可!$A$4:$D$6,4,FALSE))</f>
        <v/>
      </c>
      <c r="I342" s="26" t="str">
        <f t="shared" si="16"/>
        <v/>
      </c>
      <c r="J342" s="29" t="str">
        <f t="shared" si="17"/>
        <v/>
      </c>
      <c r="K342" s="11"/>
      <c r="L342" s="12"/>
      <c r="M342" s="12"/>
      <c r="N342" s="13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x14ac:dyDescent="0.15">
      <c r="A343" s="108">
        <v>342</v>
      </c>
      <c r="B343" s="58"/>
      <c r="C343" s="58"/>
      <c r="D343" s="58"/>
      <c r="E343" s="56" t="str">
        <f>IF($C343="","",VLOOKUP($D343,編集不可!$A$4:$D$6,2,FALSE))</f>
        <v/>
      </c>
      <c r="F343" s="56" t="str">
        <f t="shared" si="15"/>
        <v/>
      </c>
      <c r="G343" s="56" t="str">
        <f>IF($C343="","",VLOOKUP($D343,編集不可!$A$4:$D$6,3,FALSE))</f>
        <v/>
      </c>
      <c r="H343" s="56" t="str">
        <f>IF($C343="","",VLOOKUP($D343,編集不可!$A$4:$D$6,4,FALSE))</f>
        <v/>
      </c>
      <c r="I343" s="26" t="str">
        <f t="shared" si="16"/>
        <v/>
      </c>
      <c r="J343" s="29" t="str">
        <f t="shared" si="17"/>
        <v/>
      </c>
      <c r="K343" s="11"/>
      <c r="L343" s="12"/>
      <c r="M343" s="12"/>
      <c r="N343" s="13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x14ac:dyDescent="0.15">
      <c r="A344" s="108">
        <v>343</v>
      </c>
      <c r="B344" s="58"/>
      <c r="C344" s="58"/>
      <c r="D344" s="58"/>
      <c r="E344" s="56" t="str">
        <f>IF($C344="","",VLOOKUP($D344,編集不可!$A$4:$D$6,2,FALSE))</f>
        <v/>
      </c>
      <c r="F344" s="56" t="str">
        <f t="shared" si="15"/>
        <v/>
      </c>
      <c r="G344" s="56" t="str">
        <f>IF($C344="","",VLOOKUP($D344,編集不可!$A$4:$D$6,3,FALSE))</f>
        <v/>
      </c>
      <c r="H344" s="56" t="str">
        <f>IF($C344="","",VLOOKUP($D344,編集不可!$A$4:$D$6,4,FALSE))</f>
        <v/>
      </c>
      <c r="I344" s="26" t="str">
        <f t="shared" si="16"/>
        <v/>
      </c>
      <c r="J344" s="29" t="str">
        <f t="shared" si="17"/>
        <v/>
      </c>
      <c r="K344" s="11"/>
      <c r="L344" s="12"/>
      <c r="M344" s="12"/>
      <c r="N344" s="13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x14ac:dyDescent="0.15">
      <c r="A345" s="108">
        <v>344</v>
      </c>
      <c r="B345" s="58"/>
      <c r="C345" s="58"/>
      <c r="D345" s="58"/>
      <c r="E345" s="56" t="str">
        <f>IF($C345="","",VLOOKUP($D345,編集不可!$A$4:$D$6,2,FALSE))</f>
        <v/>
      </c>
      <c r="F345" s="56" t="str">
        <f t="shared" si="15"/>
        <v/>
      </c>
      <c r="G345" s="56" t="str">
        <f>IF($C345="","",VLOOKUP($D345,編集不可!$A$4:$D$6,3,FALSE))</f>
        <v/>
      </c>
      <c r="H345" s="56" t="str">
        <f>IF($C345="","",VLOOKUP($D345,編集不可!$A$4:$D$6,4,FALSE))</f>
        <v/>
      </c>
      <c r="I345" s="26" t="str">
        <f t="shared" si="16"/>
        <v/>
      </c>
      <c r="J345" s="29" t="str">
        <f t="shared" si="17"/>
        <v/>
      </c>
      <c r="K345" s="11"/>
      <c r="L345" s="12"/>
      <c r="M345" s="12"/>
      <c r="N345" s="13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x14ac:dyDescent="0.15">
      <c r="A346" s="108">
        <v>345</v>
      </c>
      <c r="B346" s="58"/>
      <c r="C346" s="58"/>
      <c r="D346" s="58"/>
      <c r="E346" s="56" t="str">
        <f>IF($C346="","",VLOOKUP($D346,編集不可!$A$4:$D$6,2,FALSE))</f>
        <v/>
      </c>
      <c r="F346" s="56" t="str">
        <f t="shared" si="15"/>
        <v/>
      </c>
      <c r="G346" s="56" t="str">
        <f>IF($C346="","",VLOOKUP($D346,編集不可!$A$4:$D$6,3,FALSE))</f>
        <v/>
      </c>
      <c r="H346" s="56" t="str">
        <f>IF($C346="","",VLOOKUP($D346,編集不可!$A$4:$D$6,4,FALSE))</f>
        <v/>
      </c>
      <c r="I346" s="26" t="str">
        <f t="shared" si="16"/>
        <v/>
      </c>
      <c r="J346" s="29" t="str">
        <f t="shared" si="17"/>
        <v/>
      </c>
      <c r="K346" s="11"/>
      <c r="L346" s="12"/>
      <c r="M346" s="12"/>
      <c r="N346" s="13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x14ac:dyDescent="0.15">
      <c r="A347" s="108">
        <v>346</v>
      </c>
      <c r="B347" s="58"/>
      <c r="C347" s="58"/>
      <c r="D347" s="58"/>
      <c r="E347" s="56" t="str">
        <f>IF($C347="","",VLOOKUP($D347,編集不可!$A$4:$D$6,2,FALSE))</f>
        <v/>
      </c>
      <c r="F347" s="56" t="str">
        <f t="shared" si="15"/>
        <v/>
      </c>
      <c r="G347" s="56" t="str">
        <f>IF($C347="","",VLOOKUP($D347,編集不可!$A$4:$D$6,3,FALSE))</f>
        <v/>
      </c>
      <c r="H347" s="56" t="str">
        <f>IF($C347="","",VLOOKUP($D347,編集不可!$A$4:$D$6,4,FALSE))</f>
        <v/>
      </c>
      <c r="I347" s="26" t="str">
        <f t="shared" si="16"/>
        <v/>
      </c>
      <c r="J347" s="29" t="str">
        <f t="shared" si="17"/>
        <v/>
      </c>
      <c r="K347" s="11"/>
      <c r="L347" s="12"/>
      <c r="M347" s="12"/>
      <c r="N347" s="13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x14ac:dyDescent="0.15">
      <c r="A348" s="108">
        <v>347</v>
      </c>
      <c r="B348" s="58"/>
      <c r="C348" s="58"/>
      <c r="D348" s="58"/>
      <c r="E348" s="56" t="str">
        <f>IF($C348="","",VLOOKUP($D348,編集不可!$A$4:$D$6,2,FALSE))</f>
        <v/>
      </c>
      <c r="F348" s="56" t="str">
        <f t="shared" si="15"/>
        <v/>
      </c>
      <c r="G348" s="56" t="str">
        <f>IF($C348="","",VLOOKUP($D348,編集不可!$A$4:$D$6,3,FALSE))</f>
        <v/>
      </c>
      <c r="H348" s="56" t="str">
        <f>IF($C348="","",VLOOKUP($D348,編集不可!$A$4:$D$6,4,FALSE))</f>
        <v/>
      </c>
      <c r="I348" s="26" t="str">
        <f t="shared" si="16"/>
        <v/>
      </c>
      <c r="J348" s="29" t="str">
        <f t="shared" si="17"/>
        <v/>
      </c>
      <c r="K348" s="11"/>
      <c r="L348" s="12"/>
      <c r="M348" s="12"/>
      <c r="N348" s="13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x14ac:dyDescent="0.15">
      <c r="A349" s="108">
        <v>348</v>
      </c>
      <c r="B349" s="58"/>
      <c r="C349" s="58"/>
      <c r="D349" s="58"/>
      <c r="E349" s="56" t="str">
        <f>IF($C349="","",VLOOKUP($D349,編集不可!$A$4:$D$6,2,FALSE))</f>
        <v/>
      </c>
      <c r="F349" s="56" t="str">
        <f t="shared" si="15"/>
        <v/>
      </c>
      <c r="G349" s="56" t="str">
        <f>IF($C349="","",VLOOKUP($D349,編集不可!$A$4:$D$6,3,FALSE))</f>
        <v/>
      </c>
      <c r="H349" s="56" t="str">
        <f>IF($C349="","",VLOOKUP($D349,編集不可!$A$4:$D$6,4,FALSE))</f>
        <v/>
      </c>
      <c r="I349" s="26" t="str">
        <f t="shared" si="16"/>
        <v/>
      </c>
      <c r="J349" s="29" t="str">
        <f t="shared" si="17"/>
        <v/>
      </c>
      <c r="K349" s="11"/>
      <c r="L349" s="12"/>
      <c r="M349" s="12"/>
      <c r="N349" s="13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x14ac:dyDescent="0.15">
      <c r="A350" s="108">
        <v>349</v>
      </c>
      <c r="B350" s="58"/>
      <c r="C350" s="58"/>
      <c r="D350" s="58"/>
      <c r="E350" s="56" t="str">
        <f>IF($C350="","",VLOOKUP($D350,編集不可!$A$4:$D$6,2,FALSE))</f>
        <v/>
      </c>
      <c r="F350" s="56" t="str">
        <f t="shared" si="15"/>
        <v/>
      </c>
      <c r="G350" s="56" t="str">
        <f>IF($C350="","",VLOOKUP($D350,編集不可!$A$4:$D$6,3,FALSE))</f>
        <v/>
      </c>
      <c r="H350" s="56" t="str">
        <f>IF($C350="","",VLOOKUP($D350,編集不可!$A$4:$D$6,4,FALSE))</f>
        <v/>
      </c>
      <c r="I350" s="26" t="str">
        <f t="shared" si="16"/>
        <v/>
      </c>
      <c r="J350" s="29" t="str">
        <f t="shared" si="17"/>
        <v/>
      </c>
      <c r="K350" s="11"/>
      <c r="L350" s="12"/>
      <c r="M350" s="12"/>
      <c r="N350" s="13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x14ac:dyDescent="0.15">
      <c r="A351" s="108">
        <v>350</v>
      </c>
      <c r="B351" s="58"/>
      <c r="C351" s="58"/>
      <c r="D351" s="58"/>
      <c r="E351" s="56" t="str">
        <f>IF($C351="","",VLOOKUP($D351,編集不可!$A$4:$D$6,2,FALSE))</f>
        <v/>
      </c>
      <c r="F351" s="56" t="str">
        <f t="shared" si="15"/>
        <v/>
      </c>
      <c r="G351" s="56" t="str">
        <f>IF($C351="","",VLOOKUP($D351,編集不可!$A$4:$D$6,3,FALSE))</f>
        <v/>
      </c>
      <c r="H351" s="56" t="str">
        <f>IF($C351="","",VLOOKUP($D351,編集不可!$A$4:$D$6,4,FALSE))</f>
        <v/>
      </c>
      <c r="I351" s="26" t="str">
        <f t="shared" si="16"/>
        <v/>
      </c>
      <c r="J351" s="29" t="str">
        <f t="shared" si="17"/>
        <v/>
      </c>
      <c r="K351" s="11"/>
      <c r="L351" s="12"/>
      <c r="M351" s="12"/>
      <c r="N351" s="13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x14ac:dyDescent="0.15">
      <c r="A352" s="108">
        <v>351</v>
      </c>
      <c r="B352" s="58"/>
      <c r="C352" s="58"/>
      <c r="D352" s="58"/>
      <c r="E352" s="56" t="str">
        <f>IF($C352="","",VLOOKUP($D352,編集不可!$A$4:$D$6,2,FALSE))</f>
        <v/>
      </c>
      <c r="F352" s="56" t="str">
        <f t="shared" si="15"/>
        <v/>
      </c>
      <c r="G352" s="56" t="str">
        <f>IF($C352="","",VLOOKUP($D352,編集不可!$A$4:$D$6,3,FALSE))</f>
        <v/>
      </c>
      <c r="H352" s="56" t="str">
        <f>IF($C352="","",VLOOKUP($D352,編集不可!$A$4:$D$6,4,FALSE))</f>
        <v/>
      </c>
      <c r="I352" s="26" t="str">
        <f t="shared" si="16"/>
        <v/>
      </c>
      <c r="J352" s="29" t="str">
        <f t="shared" si="17"/>
        <v/>
      </c>
      <c r="K352" s="11"/>
      <c r="L352" s="12"/>
      <c r="M352" s="12"/>
      <c r="N352" s="13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x14ac:dyDescent="0.15">
      <c r="A353" s="108">
        <v>352</v>
      </c>
      <c r="B353" s="58"/>
      <c r="C353" s="58"/>
      <c r="D353" s="58"/>
      <c r="E353" s="56" t="str">
        <f>IF($C353="","",VLOOKUP($D353,編集不可!$A$4:$D$6,2,FALSE))</f>
        <v/>
      </c>
      <c r="F353" s="56" t="str">
        <f t="shared" si="15"/>
        <v/>
      </c>
      <c r="G353" s="56" t="str">
        <f>IF($C353="","",VLOOKUP($D353,編集不可!$A$4:$D$6,3,FALSE))</f>
        <v/>
      </c>
      <c r="H353" s="56" t="str">
        <f>IF($C353="","",VLOOKUP($D353,編集不可!$A$4:$D$6,4,FALSE))</f>
        <v/>
      </c>
      <c r="I353" s="26" t="str">
        <f t="shared" si="16"/>
        <v/>
      </c>
      <c r="J353" s="29" t="str">
        <f t="shared" si="17"/>
        <v/>
      </c>
      <c r="K353" s="11"/>
      <c r="L353" s="12"/>
      <c r="M353" s="12"/>
      <c r="N353" s="13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x14ac:dyDescent="0.15">
      <c r="A354" s="108">
        <v>353</v>
      </c>
      <c r="B354" s="58"/>
      <c r="C354" s="58"/>
      <c r="D354" s="58"/>
      <c r="E354" s="56" t="str">
        <f>IF($C354="","",VLOOKUP($D354,編集不可!$A$4:$D$6,2,FALSE))</f>
        <v/>
      </c>
      <c r="F354" s="56" t="str">
        <f t="shared" si="15"/>
        <v/>
      </c>
      <c r="G354" s="56" t="str">
        <f>IF($C354="","",VLOOKUP($D354,編集不可!$A$4:$D$6,3,FALSE))</f>
        <v/>
      </c>
      <c r="H354" s="56" t="str">
        <f>IF($C354="","",VLOOKUP($D354,編集不可!$A$4:$D$6,4,FALSE))</f>
        <v/>
      </c>
      <c r="I354" s="26" t="str">
        <f t="shared" si="16"/>
        <v/>
      </c>
      <c r="J354" s="29" t="str">
        <f t="shared" si="17"/>
        <v/>
      </c>
      <c r="K354" s="11"/>
      <c r="L354" s="12"/>
      <c r="M354" s="12"/>
      <c r="N354" s="13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x14ac:dyDescent="0.15">
      <c r="A355" s="108">
        <v>354</v>
      </c>
      <c r="B355" s="58"/>
      <c r="C355" s="58"/>
      <c r="D355" s="58"/>
      <c r="E355" s="56" t="str">
        <f>IF($C355="","",VLOOKUP($D355,編集不可!$A$4:$D$6,2,FALSE))</f>
        <v/>
      </c>
      <c r="F355" s="56" t="str">
        <f t="shared" si="15"/>
        <v/>
      </c>
      <c r="G355" s="56" t="str">
        <f>IF($C355="","",VLOOKUP($D355,編集不可!$A$4:$D$6,3,FALSE))</f>
        <v/>
      </c>
      <c r="H355" s="56" t="str">
        <f>IF($C355="","",VLOOKUP($D355,編集不可!$A$4:$D$6,4,FALSE))</f>
        <v/>
      </c>
      <c r="I355" s="26" t="str">
        <f t="shared" si="16"/>
        <v/>
      </c>
      <c r="J355" s="29" t="str">
        <f t="shared" si="17"/>
        <v/>
      </c>
      <c r="K355" s="11"/>
      <c r="L355" s="12"/>
      <c r="M355" s="12"/>
      <c r="N355" s="13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x14ac:dyDescent="0.15">
      <c r="A356" s="108">
        <v>355</v>
      </c>
      <c r="B356" s="58"/>
      <c r="C356" s="58"/>
      <c r="D356" s="58"/>
      <c r="E356" s="56" t="str">
        <f>IF($C356="","",VLOOKUP($D356,編集不可!$A$4:$D$6,2,FALSE))</f>
        <v/>
      </c>
      <c r="F356" s="56" t="str">
        <f t="shared" si="15"/>
        <v/>
      </c>
      <c r="G356" s="56" t="str">
        <f>IF($C356="","",VLOOKUP($D356,編集不可!$A$4:$D$6,3,FALSE))</f>
        <v/>
      </c>
      <c r="H356" s="56" t="str">
        <f>IF($C356="","",VLOOKUP($D356,編集不可!$A$4:$D$6,4,FALSE))</f>
        <v/>
      </c>
      <c r="I356" s="26" t="str">
        <f t="shared" si="16"/>
        <v/>
      </c>
      <c r="J356" s="29" t="str">
        <f t="shared" si="17"/>
        <v/>
      </c>
      <c r="K356" s="11"/>
      <c r="L356" s="12"/>
      <c r="M356" s="12"/>
      <c r="N356" s="13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x14ac:dyDescent="0.15">
      <c r="A357" s="108">
        <v>356</v>
      </c>
      <c r="B357" s="58"/>
      <c r="C357" s="58"/>
      <c r="D357" s="58"/>
      <c r="E357" s="56" t="str">
        <f>IF($C357="","",VLOOKUP($D357,編集不可!$A$4:$D$6,2,FALSE))</f>
        <v/>
      </c>
      <c r="F357" s="56" t="str">
        <f t="shared" si="15"/>
        <v/>
      </c>
      <c r="G357" s="56" t="str">
        <f>IF($C357="","",VLOOKUP($D357,編集不可!$A$4:$D$6,3,FALSE))</f>
        <v/>
      </c>
      <c r="H357" s="56" t="str">
        <f>IF($C357="","",VLOOKUP($D357,編集不可!$A$4:$D$6,4,FALSE))</f>
        <v/>
      </c>
      <c r="I357" s="26" t="str">
        <f t="shared" si="16"/>
        <v/>
      </c>
      <c r="J357" s="29" t="str">
        <f t="shared" si="17"/>
        <v/>
      </c>
      <c r="K357" s="11"/>
      <c r="L357" s="12"/>
      <c r="M357" s="12"/>
      <c r="N357" s="13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x14ac:dyDescent="0.15">
      <c r="A358" s="108">
        <v>357</v>
      </c>
      <c r="B358" s="58"/>
      <c r="C358" s="58"/>
      <c r="D358" s="58"/>
      <c r="E358" s="56" t="str">
        <f>IF($C358="","",VLOOKUP($D358,編集不可!$A$4:$D$6,2,FALSE))</f>
        <v/>
      </c>
      <c r="F358" s="56" t="str">
        <f t="shared" si="15"/>
        <v/>
      </c>
      <c r="G358" s="56" t="str">
        <f>IF($C358="","",VLOOKUP($D358,編集不可!$A$4:$D$6,3,FALSE))</f>
        <v/>
      </c>
      <c r="H358" s="56" t="str">
        <f>IF($C358="","",VLOOKUP($D358,編集不可!$A$4:$D$6,4,FALSE))</f>
        <v/>
      </c>
      <c r="I358" s="26" t="str">
        <f t="shared" si="16"/>
        <v/>
      </c>
      <c r="J358" s="29" t="str">
        <f t="shared" si="17"/>
        <v/>
      </c>
      <c r="K358" s="11"/>
      <c r="L358" s="12"/>
      <c r="M358" s="12"/>
      <c r="N358" s="13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x14ac:dyDescent="0.15">
      <c r="A359" s="108">
        <v>358</v>
      </c>
      <c r="B359" s="58"/>
      <c r="C359" s="58"/>
      <c r="D359" s="58"/>
      <c r="E359" s="56" t="str">
        <f>IF($C359="","",VLOOKUP($D359,編集不可!$A$4:$D$6,2,FALSE))</f>
        <v/>
      </c>
      <c r="F359" s="56" t="str">
        <f t="shared" si="15"/>
        <v/>
      </c>
      <c r="G359" s="56" t="str">
        <f>IF($C359="","",VLOOKUP($D359,編集不可!$A$4:$D$6,3,FALSE))</f>
        <v/>
      </c>
      <c r="H359" s="56" t="str">
        <f>IF($C359="","",VLOOKUP($D359,編集不可!$A$4:$D$6,4,FALSE))</f>
        <v/>
      </c>
      <c r="I359" s="26" t="str">
        <f t="shared" si="16"/>
        <v/>
      </c>
      <c r="J359" s="29" t="str">
        <f t="shared" si="17"/>
        <v/>
      </c>
      <c r="K359" s="11"/>
      <c r="L359" s="12"/>
      <c r="M359" s="12"/>
      <c r="N359" s="13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x14ac:dyDescent="0.15">
      <c r="A360" s="108">
        <v>359</v>
      </c>
      <c r="B360" s="58"/>
      <c r="C360" s="58"/>
      <c r="D360" s="58"/>
      <c r="E360" s="56" t="str">
        <f>IF($C360="","",VLOOKUP($D360,編集不可!$A$4:$D$6,2,FALSE))</f>
        <v/>
      </c>
      <c r="F360" s="56" t="str">
        <f t="shared" si="15"/>
        <v/>
      </c>
      <c r="G360" s="56" t="str">
        <f>IF($C360="","",VLOOKUP($D360,編集不可!$A$4:$D$6,3,FALSE))</f>
        <v/>
      </c>
      <c r="H360" s="56" t="str">
        <f>IF($C360="","",VLOOKUP($D360,編集不可!$A$4:$D$6,4,FALSE))</f>
        <v/>
      </c>
      <c r="I360" s="26" t="str">
        <f t="shared" si="16"/>
        <v/>
      </c>
      <c r="J360" s="29" t="str">
        <f t="shared" si="17"/>
        <v/>
      </c>
      <c r="K360" s="11"/>
      <c r="L360" s="12"/>
      <c r="M360" s="12"/>
      <c r="N360" s="13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x14ac:dyDescent="0.15">
      <c r="A361" s="108">
        <v>360</v>
      </c>
      <c r="B361" s="58"/>
      <c r="C361" s="58"/>
      <c r="D361" s="58"/>
      <c r="E361" s="56" t="str">
        <f>IF($C361="","",VLOOKUP($D361,編集不可!$A$4:$D$6,2,FALSE))</f>
        <v/>
      </c>
      <c r="F361" s="56" t="str">
        <f t="shared" si="15"/>
        <v/>
      </c>
      <c r="G361" s="56" t="str">
        <f>IF($C361="","",VLOOKUP($D361,編集不可!$A$4:$D$6,3,FALSE))</f>
        <v/>
      </c>
      <c r="H361" s="56" t="str">
        <f>IF($C361="","",VLOOKUP($D361,編集不可!$A$4:$D$6,4,FALSE))</f>
        <v/>
      </c>
      <c r="I361" s="26" t="str">
        <f t="shared" si="16"/>
        <v/>
      </c>
      <c r="J361" s="29" t="str">
        <f t="shared" si="17"/>
        <v/>
      </c>
      <c r="K361" s="11"/>
      <c r="L361" s="12"/>
      <c r="M361" s="12"/>
      <c r="N361" s="13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x14ac:dyDescent="0.15">
      <c r="A362" s="108">
        <v>361</v>
      </c>
      <c r="B362" s="58"/>
      <c r="C362" s="58"/>
      <c r="D362" s="58"/>
      <c r="E362" s="56" t="str">
        <f>IF($C362="","",VLOOKUP($D362,編集不可!$A$4:$D$6,2,FALSE))</f>
        <v/>
      </c>
      <c r="F362" s="56" t="str">
        <f t="shared" si="15"/>
        <v/>
      </c>
      <c r="G362" s="56" t="str">
        <f>IF($C362="","",VLOOKUP($D362,編集不可!$A$4:$D$6,3,FALSE))</f>
        <v/>
      </c>
      <c r="H362" s="56" t="str">
        <f>IF($C362="","",VLOOKUP($D362,編集不可!$A$4:$D$6,4,FALSE))</f>
        <v/>
      </c>
      <c r="I362" s="26" t="str">
        <f t="shared" si="16"/>
        <v/>
      </c>
      <c r="J362" s="29" t="str">
        <f t="shared" si="17"/>
        <v/>
      </c>
      <c r="K362" s="11"/>
      <c r="L362" s="12"/>
      <c r="M362" s="12"/>
      <c r="N362" s="13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x14ac:dyDescent="0.15">
      <c r="A363" s="108">
        <v>362</v>
      </c>
      <c r="B363" s="58"/>
      <c r="C363" s="58"/>
      <c r="D363" s="58"/>
      <c r="E363" s="56" t="str">
        <f>IF($C363="","",VLOOKUP($D363,編集不可!$A$4:$D$6,2,FALSE))</f>
        <v/>
      </c>
      <c r="F363" s="56" t="str">
        <f t="shared" si="15"/>
        <v/>
      </c>
      <c r="G363" s="56" t="str">
        <f>IF($C363="","",VLOOKUP($D363,編集不可!$A$4:$D$6,3,FALSE))</f>
        <v/>
      </c>
      <c r="H363" s="56" t="str">
        <f>IF($C363="","",VLOOKUP($D363,編集不可!$A$4:$D$6,4,FALSE))</f>
        <v/>
      </c>
      <c r="I363" s="26" t="str">
        <f t="shared" si="16"/>
        <v/>
      </c>
      <c r="J363" s="29" t="str">
        <f t="shared" si="17"/>
        <v/>
      </c>
      <c r="K363" s="11"/>
      <c r="L363" s="12"/>
      <c r="M363" s="12"/>
      <c r="N363" s="13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x14ac:dyDescent="0.15">
      <c r="A364" s="108">
        <v>363</v>
      </c>
      <c r="B364" s="58"/>
      <c r="C364" s="58"/>
      <c r="D364" s="58"/>
      <c r="E364" s="56" t="str">
        <f>IF($C364="","",VLOOKUP($D364,編集不可!$A$4:$D$6,2,FALSE))</f>
        <v/>
      </c>
      <c r="F364" s="56" t="str">
        <f t="shared" si="15"/>
        <v/>
      </c>
      <c r="G364" s="56" t="str">
        <f>IF($C364="","",VLOOKUP($D364,編集不可!$A$4:$D$6,3,FALSE))</f>
        <v/>
      </c>
      <c r="H364" s="56" t="str">
        <f>IF($C364="","",VLOOKUP($D364,編集不可!$A$4:$D$6,4,FALSE))</f>
        <v/>
      </c>
      <c r="I364" s="26" t="str">
        <f t="shared" si="16"/>
        <v/>
      </c>
      <c r="J364" s="29" t="str">
        <f t="shared" si="17"/>
        <v/>
      </c>
      <c r="K364" s="11"/>
      <c r="L364" s="12"/>
      <c r="M364" s="12"/>
      <c r="N364" s="13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x14ac:dyDescent="0.15">
      <c r="A365" s="108">
        <v>364</v>
      </c>
      <c r="B365" s="58"/>
      <c r="C365" s="58"/>
      <c r="D365" s="58"/>
      <c r="E365" s="56" t="str">
        <f>IF($C365="","",VLOOKUP($D365,編集不可!$A$4:$D$6,2,FALSE))</f>
        <v/>
      </c>
      <c r="F365" s="56" t="str">
        <f t="shared" si="15"/>
        <v/>
      </c>
      <c r="G365" s="56" t="str">
        <f>IF($C365="","",VLOOKUP($D365,編集不可!$A$4:$D$6,3,FALSE))</f>
        <v/>
      </c>
      <c r="H365" s="56" t="str">
        <f>IF($C365="","",VLOOKUP($D365,編集不可!$A$4:$D$6,4,FALSE))</f>
        <v/>
      </c>
      <c r="I365" s="26" t="str">
        <f t="shared" si="16"/>
        <v/>
      </c>
      <c r="J365" s="29" t="str">
        <f t="shared" si="17"/>
        <v/>
      </c>
      <c r="K365" s="11"/>
      <c r="L365" s="12"/>
      <c r="M365" s="12"/>
      <c r="N365" s="13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x14ac:dyDescent="0.15">
      <c r="A366" s="108">
        <v>365</v>
      </c>
      <c r="B366" s="58"/>
      <c r="C366" s="58"/>
      <c r="D366" s="58"/>
      <c r="E366" s="56" t="str">
        <f>IF($C366="","",VLOOKUP($D366,編集不可!$A$4:$D$6,2,FALSE))</f>
        <v/>
      </c>
      <c r="F366" s="56" t="str">
        <f t="shared" si="15"/>
        <v/>
      </c>
      <c r="G366" s="56" t="str">
        <f>IF($C366="","",VLOOKUP($D366,編集不可!$A$4:$D$6,3,FALSE))</f>
        <v/>
      </c>
      <c r="H366" s="56" t="str">
        <f>IF($C366="","",VLOOKUP($D366,編集不可!$A$4:$D$6,4,FALSE))</f>
        <v/>
      </c>
      <c r="I366" s="26" t="str">
        <f t="shared" si="16"/>
        <v/>
      </c>
      <c r="J366" s="29" t="str">
        <f t="shared" si="17"/>
        <v/>
      </c>
      <c r="K366" s="11"/>
      <c r="L366" s="12"/>
      <c r="M366" s="12"/>
      <c r="N366" s="13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x14ac:dyDescent="0.15">
      <c r="A367" s="108">
        <v>366</v>
      </c>
      <c r="B367" s="58"/>
      <c r="C367" s="58"/>
      <c r="D367" s="58"/>
      <c r="E367" s="56" t="str">
        <f>IF($C367="","",VLOOKUP($D367,編集不可!$A$4:$D$6,2,FALSE))</f>
        <v/>
      </c>
      <c r="F367" s="56" t="str">
        <f t="shared" si="15"/>
        <v/>
      </c>
      <c r="G367" s="56" t="str">
        <f>IF($C367="","",VLOOKUP($D367,編集不可!$A$4:$D$6,3,FALSE))</f>
        <v/>
      </c>
      <c r="H367" s="56" t="str">
        <f>IF($C367="","",VLOOKUP($D367,編集不可!$A$4:$D$6,4,FALSE))</f>
        <v/>
      </c>
      <c r="I367" s="26" t="str">
        <f t="shared" si="16"/>
        <v/>
      </c>
      <c r="J367" s="29" t="str">
        <f t="shared" si="17"/>
        <v/>
      </c>
      <c r="K367" s="11"/>
      <c r="L367" s="12"/>
      <c r="M367" s="12"/>
      <c r="N367" s="13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x14ac:dyDescent="0.15">
      <c r="A368" s="108">
        <v>367</v>
      </c>
      <c r="B368" s="58"/>
      <c r="C368" s="58"/>
      <c r="D368" s="58"/>
      <c r="E368" s="56" t="str">
        <f>IF($C368="","",VLOOKUP($D368,編集不可!$A$4:$D$6,2,FALSE))</f>
        <v/>
      </c>
      <c r="F368" s="56" t="str">
        <f t="shared" si="15"/>
        <v/>
      </c>
      <c r="G368" s="56" t="str">
        <f>IF($C368="","",VLOOKUP($D368,編集不可!$A$4:$D$6,3,FALSE))</f>
        <v/>
      </c>
      <c r="H368" s="56" t="str">
        <f>IF($C368="","",VLOOKUP($D368,編集不可!$A$4:$D$6,4,FALSE))</f>
        <v/>
      </c>
      <c r="I368" s="26" t="str">
        <f t="shared" si="16"/>
        <v/>
      </c>
      <c r="J368" s="29" t="str">
        <f t="shared" si="17"/>
        <v/>
      </c>
      <c r="K368" s="11"/>
      <c r="L368" s="12"/>
      <c r="M368" s="12"/>
      <c r="N368" s="13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x14ac:dyDescent="0.15">
      <c r="A369" s="108">
        <v>368</v>
      </c>
      <c r="B369" s="58"/>
      <c r="C369" s="58"/>
      <c r="D369" s="58"/>
      <c r="E369" s="56" t="str">
        <f>IF($C369="","",VLOOKUP($D369,編集不可!$A$4:$D$6,2,FALSE))</f>
        <v/>
      </c>
      <c r="F369" s="56" t="str">
        <f t="shared" si="15"/>
        <v/>
      </c>
      <c r="G369" s="56" t="str">
        <f>IF($C369="","",VLOOKUP($D369,編集不可!$A$4:$D$6,3,FALSE))</f>
        <v/>
      </c>
      <c r="H369" s="56" t="str">
        <f>IF($C369="","",VLOOKUP($D369,編集不可!$A$4:$D$6,4,FALSE))</f>
        <v/>
      </c>
      <c r="I369" s="26" t="str">
        <f t="shared" si="16"/>
        <v/>
      </c>
      <c r="J369" s="29" t="str">
        <f t="shared" si="17"/>
        <v/>
      </c>
      <c r="K369" s="11"/>
      <c r="L369" s="12"/>
      <c r="M369" s="12"/>
      <c r="N369" s="13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x14ac:dyDescent="0.15">
      <c r="A370" s="108">
        <v>369</v>
      </c>
      <c r="B370" s="58"/>
      <c r="C370" s="58"/>
      <c r="D370" s="58"/>
      <c r="E370" s="56" t="str">
        <f>IF($C370="","",VLOOKUP($D370,編集不可!$A$4:$D$6,2,FALSE))</f>
        <v/>
      </c>
      <c r="F370" s="56" t="str">
        <f t="shared" si="15"/>
        <v/>
      </c>
      <c r="G370" s="56" t="str">
        <f>IF($C370="","",VLOOKUP($D370,編集不可!$A$4:$D$6,3,FALSE))</f>
        <v/>
      </c>
      <c r="H370" s="56" t="str">
        <f>IF($C370="","",VLOOKUP($D370,編集不可!$A$4:$D$6,4,FALSE))</f>
        <v/>
      </c>
      <c r="I370" s="26" t="str">
        <f t="shared" si="16"/>
        <v/>
      </c>
      <c r="J370" s="29" t="str">
        <f t="shared" si="17"/>
        <v/>
      </c>
      <c r="K370" s="11"/>
      <c r="L370" s="12"/>
      <c r="M370" s="12"/>
      <c r="N370" s="13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x14ac:dyDescent="0.15">
      <c r="A371" s="108">
        <v>370</v>
      </c>
      <c r="B371" s="58"/>
      <c r="C371" s="58"/>
      <c r="D371" s="58"/>
      <c r="E371" s="56" t="str">
        <f>IF($C371="","",VLOOKUP($D371,編集不可!$A$4:$D$6,2,FALSE))</f>
        <v/>
      </c>
      <c r="F371" s="56" t="str">
        <f t="shared" si="15"/>
        <v/>
      </c>
      <c r="G371" s="56" t="str">
        <f>IF($C371="","",VLOOKUP($D371,編集不可!$A$4:$D$6,3,FALSE))</f>
        <v/>
      </c>
      <c r="H371" s="56" t="str">
        <f>IF($C371="","",VLOOKUP($D371,編集不可!$A$4:$D$6,4,FALSE))</f>
        <v/>
      </c>
      <c r="I371" s="26" t="str">
        <f t="shared" si="16"/>
        <v/>
      </c>
      <c r="J371" s="29" t="str">
        <f t="shared" si="17"/>
        <v/>
      </c>
      <c r="K371" s="11"/>
      <c r="L371" s="12"/>
      <c r="M371" s="12"/>
      <c r="N371" s="13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x14ac:dyDescent="0.15">
      <c r="A372" s="108">
        <v>371</v>
      </c>
      <c r="B372" s="58"/>
      <c r="C372" s="58"/>
      <c r="D372" s="58"/>
      <c r="E372" s="56" t="str">
        <f>IF($C372="","",VLOOKUP($D372,編集不可!$A$4:$D$6,2,FALSE))</f>
        <v/>
      </c>
      <c r="F372" s="56" t="str">
        <f t="shared" si="15"/>
        <v/>
      </c>
      <c r="G372" s="56" t="str">
        <f>IF($C372="","",VLOOKUP($D372,編集不可!$A$4:$D$6,3,FALSE))</f>
        <v/>
      </c>
      <c r="H372" s="56" t="str">
        <f>IF($C372="","",VLOOKUP($D372,編集不可!$A$4:$D$6,4,FALSE))</f>
        <v/>
      </c>
      <c r="I372" s="26" t="str">
        <f t="shared" si="16"/>
        <v/>
      </c>
      <c r="J372" s="29" t="str">
        <f t="shared" si="17"/>
        <v/>
      </c>
      <c r="K372" s="11"/>
      <c r="L372" s="12"/>
      <c r="M372" s="12"/>
      <c r="N372" s="13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x14ac:dyDescent="0.15">
      <c r="A373" s="108">
        <v>372</v>
      </c>
      <c r="B373" s="58"/>
      <c r="C373" s="58"/>
      <c r="D373" s="58"/>
      <c r="E373" s="56" t="str">
        <f>IF($C373="","",VLOOKUP($D373,編集不可!$A$4:$D$6,2,FALSE))</f>
        <v/>
      </c>
      <c r="F373" s="56" t="str">
        <f t="shared" si="15"/>
        <v/>
      </c>
      <c r="G373" s="56" t="str">
        <f>IF($C373="","",VLOOKUP($D373,編集不可!$A$4:$D$6,3,FALSE))</f>
        <v/>
      </c>
      <c r="H373" s="56" t="str">
        <f>IF($C373="","",VLOOKUP($D373,編集不可!$A$4:$D$6,4,FALSE))</f>
        <v/>
      </c>
      <c r="I373" s="26" t="str">
        <f t="shared" si="16"/>
        <v/>
      </c>
      <c r="J373" s="29" t="str">
        <f t="shared" si="17"/>
        <v/>
      </c>
      <c r="K373" s="11"/>
      <c r="L373" s="12"/>
      <c r="M373" s="12"/>
      <c r="N373" s="13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x14ac:dyDescent="0.15">
      <c r="A374" s="108">
        <v>373</v>
      </c>
      <c r="B374" s="58"/>
      <c r="C374" s="58"/>
      <c r="D374" s="58"/>
      <c r="E374" s="56" t="str">
        <f>IF($C374="","",VLOOKUP($D374,編集不可!$A$4:$D$6,2,FALSE))</f>
        <v/>
      </c>
      <c r="F374" s="56" t="str">
        <f t="shared" si="15"/>
        <v/>
      </c>
      <c r="G374" s="56" t="str">
        <f>IF($C374="","",VLOOKUP($D374,編集不可!$A$4:$D$6,3,FALSE))</f>
        <v/>
      </c>
      <c r="H374" s="56" t="str">
        <f>IF($C374="","",VLOOKUP($D374,編集不可!$A$4:$D$6,4,FALSE))</f>
        <v/>
      </c>
      <c r="I374" s="26" t="str">
        <f t="shared" si="16"/>
        <v/>
      </c>
      <c r="J374" s="29" t="str">
        <f t="shared" si="17"/>
        <v/>
      </c>
      <c r="K374" s="11"/>
      <c r="L374" s="12"/>
      <c r="M374" s="12"/>
      <c r="N374" s="13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x14ac:dyDescent="0.15">
      <c r="A375" s="108">
        <v>374</v>
      </c>
      <c r="B375" s="58"/>
      <c r="C375" s="58"/>
      <c r="D375" s="58"/>
      <c r="E375" s="56" t="str">
        <f>IF($C375="","",VLOOKUP($D375,編集不可!$A$4:$D$6,2,FALSE))</f>
        <v/>
      </c>
      <c r="F375" s="56" t="str">
        <f t="shared" si="15"/>
        <v/>
      </c>
      <c r="G375" s="56" t="str">
        <f>IF($C375="","",VLOOKUP($D375,編集不可!$A$4:$D$6,3,FALSE))</f>
        <v/>
      </c>
      <c r="H375" s="56" t="str">
        <f>IF($C375="","",VLOOKUP($D375,編集不可!$A$4:$D$6,4,FALSE))</f>
        <v/>
      </c>
      <c r="I375" s="26" t="str">
        <f t="shared" si="16"/>
        <v/>
      </c>
      <c r="J375" s="29" t="str">
        <f t="shared" si="17"/>
        <v/>
      </c>
      <c r="K375" s="11"/>
      <c r="L375" s="12"/>
      <c r="M375" s="12"/>
      <c r="N375" s="13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x14ac:dyDescent="0.15">
      <c r="A376" s="108">
        <v>375</v>
      </c>
      <c r="B376" s="58"/>
      <c r="C376" s="58"/>
      <c r="D376" s="58"/>
      <c r="E376" s="56" t="str">
        <f>IF($C376="","",VLOOKUP($D376,編集不可!$A$4:$D$6,2,FALSE))</f>
        <v/>
      </c>
      <c r="F376" s="56" t="str">
        <f t="shared" si="15"/>
        <v/>
      </c>
      <c r="G376" s="56" t="str">
        <f>IF($C376="","",VLOOKUP($D376,編集不可!$A$4:$D$6,3,FALSE))</f>
        <v/>
      </c>
      <c r="H376" s="56" t="str">
        <f>IF($C376="","",VLOOKUP($D376,編集不可!$A$4:$D$6,4,FALSE))</f>
        <v/>
      </c>
      <c r="I376" s="26" t="str">
        <f t="shared" si="16"/>
        <v/>
      </c>
      <c r="J376" s="29" t="str">
        <f t="shared" si="17"/>
        <v/>
      </c>
      <c r="K376" s="11"/>
      <c r="L376" s="12"/>
      <c r="M376" s="12"/>
      <c r="N376" s="13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x14ac:dyDescent="0.15">
      <c r="A377" s="108">
        <v>376</v>
      </c>
      <c r="B377" s="58"/>
      <c r="C377" s="58"/>
      <c r="D377" s="58"/>
      <c r="E377" s="56" t="str">
        <f>IF($C377="","",VLOOKUP($D377,編集不可!$A$4:$D$6,2,FALSE))</f>
        <v/>
      </c>
      <c r="F377" s="56" t="str">
        <f t="shared" si="15"/>
        <v/>
      </c>
      <c r="G377" s="56" t="str">
        <f>IF($C377="","",VLOOKUP($D377,編集不可!$A$4:$D$6,3,FALSE))</f>
        <v/>
      </c>
      <c r="H377" s="56" t="str">
        <f>IF($C377="","",VLOOKUP($D377,編集不可!$A$4:$D$6,4,FALSE))</f>
        <v/>
      </c>
      <c r="I377" s="26" t="str">
        <f t="shared" si="16"/>
        <v/>
      </c>
      <c r="J377" s="29" t="str">
        <f t="shared" si="17"/>
        <v/>
      </c>
      <c r="K377" s="11"/>
      <c r="L377" s="12"/>
      <c r="M377" s="12"/>
      <c r="N377" s="13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x14ac:dyDescent="0.15">
      <c r="A378" s="108">
        <v>377</v>
      </c>
      <c r="B378" s="58"/>
      <c r="C378" s="58"/>
      <c r="D378" s="58"/>
      <c r="E378" s="56" t="str">
        <f>IF($C378="","",VLOOKUP($D378,編集不可!$A$4:$D$6,2,FALSE))</f>
        <v/>
      </c>
      <c r="F378" s="56" t="str">
        <f t="shared" si="15"/>
        <v/>
      </c>
      <c r="G378" s="56" t="str">
        <f>IF($C378="","",VLOOKUP($D378,編集不可!$A$4:$D$6,3,FALSE))</f>
        <v/>
      </c>
      <c r="H378" s="56" t="str">
        <f>IF($C378="","",VLOOKUP($D378,編集不可!$A$4:$D$6,4,FALSE))</f>
        <v/>
      </c>
      <c r="I378" s="26" t="str">
        <f t="shared" si="16"/>
        <v/>
      </c>
      <c r="J378" s="29" t="str">
        <f t="shared" si="17"/>
        <v/>
      </c>
      <c r="K378" s="11"/>
      <c r="L378" s="12"/>
      <c r="M378" s="12"/>
      <c r="N378" s="13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x14ac:dyDescent="0.15">
      <c r="A379" s="108">
        <v>378</v>
      </c>
      <c r="B379" s="58"/>
      <c r="C379" s="58"/>
      <c r="D379" s="58"/>
      <c r="E379" s="56" t="str">
        <f>IF($C379="","",VLOOKUP($D379,編集不可!$A$4:$D$6,2,FALSE))</f>
        <v/>
      </c>
      <c r="F379" s="56" t="str">
        <f t="shared" si="15"/>
        <v/>
      </c>
      <c r="G379" s="56" t="str">
        <f>IF($C379="","",VLOOKUP($D379,編集不可!$A$4:$D$6,3,FALSE))</f>
        <v/>
      </c>
      <c r="H379" s="56" t="str">
        <f>IF($C379="","",VLOOKUP($D379,編集不可!$A$4:$D$6,4,FALSE))</f>
        <v/>
      </c>
      <c r="I379" s="26" t="str">
        <f t="shared" si="16"/>
        <v/>
      </c>
      <c r="J379" s="29" t="str">
        <f t="shared" si="17"/>
        <v/>
      </c>
      <c r="K379" s="11"/>
      <c r="L379" s="12"/>
      <c r="M379" s="12"/>
      <c r="N379" s="13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x14ac:dyDescent="0.15">
      <c r="A380" s="108">
        <v>379</v>
      </c>
      <c r="B380" s="58"/>
      <c r="C380" s="58"/>
      <c r="D380" s="58"/>
      <c r="E380" s="56" t="str">
        <f>IF($C380="","",VLOOKUP($D380,編集不可!$A$4:$D$6,2,FALSE))</f>
        <v/>
      </c>
      <c r="F380" s="56" t="str">
        <f t="shared" si="15"/>
        <v/>
      </c>
      <c r="G380" s="56" t="str">
        <f>IF($C380="","",VLOOKUP($D380,編集不可!$A$4:$D$6,3,FALSE))</f>
        <v/>
      </c>
      <c r="H380" s="56" t="str">
        <f>IF($C380="","",VLOOKUP($D380,編集不可!$A$4:$D$6,4,FALSE))</f>
        <v/>
      </c>
      <c r="I380" s="26" t="str">
        <f t="shared" si="16"/>
        <v/>
      </c>
      <c r="J380" s="29" t="str">
        <f t="shared" si="17"/>
        <v/>
      </c>
      <c r="K380" s="11"/>
      <c r="L380" s="12"/>
      <c r="M380" s="12"/>
      <c r="N380" s="13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x14ac:dyDescent="0.15">
      <c r="A381" s="108">
        <v>380</v>
      </c>
      <c r="B381" s="58"/>
      <c r="C381" s="58"/>
      <c r="D381" s="58"/>
      <c r="E381" s="56" t="str">
        <f>IF($C381="","",VLOOKUP($D381,編集不可!$A$4:$D$6,2,FALSE))</f>
        <v/>
      </c>
      <c r="F381" s="56" t="str">
        <f t="shared" si="15"/>
        <v/>
      </c>
      <c r="G381" s="56" t="str">
        <f>IF($C381="","",VLOOKUP($D381,編集不可!$A$4:$D$6,3,FALSE))</f>
        <v/>
      </c>
      <c r="H381" s="56" t="str">
        <f>IF($C381="","",VLOOKUP($D381,編集不可!$A$4:$D$6,4,FALSE))</f>
        <v/>
      </c>
      <c r="I381" s="26" t="str">
        <f t="shared" si="16"/>
        <v/>
      </c>
      <c r="J381" s="29" t="str">
        <f t="shared" si="17"/>
        <v/>
      </c>
      <c r="K381" s="11"/>
      <c r="L381" s="12"/>
      <c r="M381" s="12"/>
      <c r="N381" s="13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x14ac:dyDescent="0.15">
      <c r="A382" s="108">
        <v>381</v>
      </c>
      <c r="B382" s="58"/>
      <c r="C382" s="58"/>
      <c r="D382" s="58"/>
      <c r="E382" s="56" t="str">
        <f>IF($C382="","",VLOOKUP($D382,編集不可!$A$4:$D$6,2,FALSE))</f>
        <v/>
      </c>
      <c r="F382" s="56" t="str">
        <f t="shared" si="15"/>
        <v/>
      </c>
      <c r="G382" s="56" t="str">
        <f>IF($C382="","",VLOOKUP($D382,編集不可!$A$4:$D$6,3,FALSE))</f>
        <v/>
      </c>
      <c r="H382" s="56" t="str">
        <f>IF($C382="","",VLOOKUP($D382,編集不可!$A$4:$D$6,4,FALSE))</f>
        <v/>
      </c>
      <c r="I382" s="26" t="str">
        <f t="shared" si="16"/>
        <v/>
      </c>
      <c r="J382" s="29" t="str">
        <f t="shared" si="17"/>
        <v/>
      </c>
      <c r="K382" s="11"/>
      <c r="L382" s="12"/>
      <c r="M382" s="12"/>
      <c r="N382" s="13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x14ac:dyDescent="0.15">
      <c r="A383" s="108">
        <v>382</v>
      </c>
      <c r="B383" s="58"/>
      <c r="C383" s="58"/>
      <c r="D383" s="58"/>
      <c r="E383" s="56" t="str">
        <f>IF($C383="","",VLOOKUP($D383,編集不可!$A$4:$D$6,2,FALSE))</f>
        <v/>
      </c>
      <c r="F383" s="56" t="str">
        <f t="shared" si="15"/>
        <v/>
      </c>
      <c r="G383" s="56" t="str">
        <f>IF($C383="","",VLOOKUP($D383,編集不可!$A$4:$D$6,3,FALSE))</f>
        <v/>
      </c>
      <c r="H383" s="56" t="str">
        <f>IF($C383="","",VLOOKUP($D383,編集不可!$A$4:$D$6,4,FALSE))</f>
        <v/>
      </c>
      <c r="I383" s="26" t="str">
        <f t="shared" si="16"/>
        <v/>
      </c>
      <c r="J383" s="29" t="str">
        <f t="shared" si="17"/>
        <v/>
      </c>
      <c r="K383" s="11"/>
      <c r="L383" s="12"/>
      <c r="M383" s="12"/>
      <c r="N383" s="13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x14ac:dyDescent="0.15">
      <c r="A384" s="108">
        <v>383</v>
      </c>
      <c r="B384" s="58"/>
      <c r="C384" s="58"/>
      <c r="D384" s="58"/>
      <c r="E384" s="56" t="str">
        <f>IF($C384="","",VLOOKUP($D384,編集不可!$A$4:$D$6,2,FALSE))</f>
        <v/>
      </c>
      <c r="F384" s="56" t="str">
        <f t="shared" si="15"/>
        <v/>
      </c>
      <c r="G384" s="56" t="str">
        <f>IF($C384="","",VLOOKUP($D384,編集不可!$A$4:$D$6,3,FALSE))</f>
        <v/>
      </c>
      <c r="H384" s="56" t="str">
        <f>IF($C384="","",VLOOKUP($D384,編集不可!$A$4:$D$6,4,FALSE))</f>
        <v/>
      </c>
      <c r="I384" s="26" t="str">
        <f t="shared" si="16"/>
        <v/>
      </c>
      <c r="J384" s="29" t="str">
        <f t="shared" si="17"/>
        <v/>
      </c>
      <c r="K384" s="11"/>
      <c r="L384" s="12"/>
      <c r="M384" s="12"/>
      <c r="N384" s="13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x14ac:dyDescent="0.15">
      <c r="A385" s="108">
        <v>384</v>
      </c>
      <c r="B385" s="58"/>
      <c r="C385" s="58"/>
      <c r="D385" s="58"/>
      <c r="E385" s="56" t="str">
        <f>IF($C385="","",VLOOKUP($D385,編集不可!$A$4:$D$6,2,FALSE))</f>
        <v/>
      </c>
      <c r="F385" s="56" t="str">
        <f t="shared" si="15"/>
        <v/>
      </c>
      <c r="G385" s="56" t="str">
        <f>IF($C385="","",VLOOKUP($D385,編集不可!$A$4:$D$6,3,FALSE))</f>
        <v/>
      </c>
      <c r="H385" s="56" t="str">
        <f>IF($C385="","",VLOOKUP($D385,編集不可!$A$4:$D$6,4,FALSE))</f>
        <v/>
      </c>
      <c r="I385" s="26" t="str">
        <f t="shared" si="16"/>
        <v/>
      </c>
      <c r="J385" s="29" t="str">
        <f t="shared" si="17"/>
        <v/>
      </c>
      <c r="K385" s="11"/>
      <c r="L385" s="12"/>
      <c r="M385" s="12"/>
      <c r="N385" s="13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x14ac:dyDescent="0.15">
      <c r="A386" s="108">
        <v>385</v>
      </c>
      <c r="B386" s="58"/>
      <c r="C386" s="58"/>
      <c r="D386" s="58"/>
      <c r="E386" s="56" t="str">
        <f>IF($C386="","",VLOOKUP($D386,編集不可!$A$4:$D$6,2,FALSE))</f>
        <v/>
      </c>
      <c r="F386" s="56" t="str">
        <f t="shared" si="15"/>
        <v/>
      </c>
      <c r="G386" s="56" t="str">
        <f>IF($C386="","",VLOOKUP($D386,編集不可!$A$4:$D$6,3,FALSE))</f>
        <v/>
      </c>
      <c r="H386" s="56" t="str">
        <f>IF($C386="","",VLOOKUP($D386,編集不可!$A$4:$D$6,4,FALSE))</f>
        <v/>
      </c>
      <c r="I386" s="26" t="str">
        <f t="shared" si="16"/>
        <v/>
      </c>
      <c r="J386" s="29" t="str">
        <f t="shared" si="17"/>
        <v/>
      </c>
      <c r="K386" s="11"/>
      <c r="L386" s="12"/>
      <c r="M386" s="12"/>
      <c r="N386" s="13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x14ac:dyDescent="0.15">
      <c r="A387" s="108">
        <v>386</v>
      </c>
      <c r="B387" s="58"/>
      <c r="C387" s="58"/>
      <c r="D387" s="58"/>
      <c r="E387" s="56" t="str">
        <f>IF($C387="","",VLOOKUP($D387,編集不可!$A$4:$D$6,2,FALSE))</f>
        <v/>
      </c>
      <c r="F387" s="56" t="str">
        <f t="shared" ref="F387:F450" si="18">IF($C387="","",SUM($C387*$E387))</f>
        <v/>
      </c>
      <c r="G387" s="56" t="str">
        <f>IF($C387="","",VLOOKUP($D387,編集不可!$A$4:$D$6,3,FALSE))</f>
        <v/>
      </c>
      <c r="H387" s="56" t="str">
        <f>IF($C387="","",VLOOKUP($D387,編集不可!$A$4:$D$6,4,FALSE))</f>
        <v/>
      </c>
      <c r="I387" s="26" t="str">
        <f t="shared" ref="I387:I450" si="19">IF($C387="","",ROUND(SUM($F387*$G387+$H387),2))</f>
        <v/>
      </c>
      <c r="J387" s="29" t="str">
        <f t="shared" ref="J387:J450" si="20">IF($C387="","",ROUNDDOWN($I387,-2))</f>
        <v/>
      </c>
      <c r="K387" s="11"/>
      <c r="L387" s="12"/>
      <c r="M387" s="12"/>
      <c r="N387" s="13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x14ac:dyDescent="0.15">
      <c r="A388" s="108">
        <v>387</v>
      </c>
      <c r="B388" s="58"/>
      <c r="C388" s="58"/>
      <c r="D388" s="58"/>
      <c r="E388" s="56" t="str">
        <f>IF($C388="","",VLOOKUP($D388,編集不可!$A$4:$D$6,2,FALSE))</f>
        <v/>
      </c>
      <c r="F388" s="56" t="str">
        <f t="shared" si="18"/>
        <v/>
      </c>
      <c r="G388" s="56" t="str">
        <f>IF($C388="","",VLOOKUP($D388,編集不可!$A$4:$D$6,3,FALSE))</f>
        <v/>
      </c>
      <c r="H388" s="56" t="str">
        <f>IF($C388="","",VLOOKUP($D388,編集不可!$A$4:$D$6,4,FALSE))</f>
        <v/>
      </c>
      <c r="I388" s="26" t="str">
        <f t="shared" si="19"/>
        <v/>
      </c>
      <c r="J388" s="29" t="str">
        <f t="shared" si="20"/>
        <v/>
      </c>
      <c r="K388" s="11"/>
      <c r="L388" s="12"/>
      <c r="M388" s="12"/>
      <c r="N388" s="13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x14ac:dyDescent="0.15">
      <c r="A389" s="108">
        <v>388</v>
      </c>
      <c r="B389" s="58"/>
      <c r="C389" s="58"/>
      <c r="D389" s="58"/>
      <c r="E389" s="56" t="str">
        <f>IF($C389="","",VLOOKUP($D389,編集不可!$A$4:$D$6,2,FALSE))</f>
        <v/>
      </c>
      <c r="F389" s="56" t="str">
        <f t="shared" si="18"/>
        <v/>
      </c>
      <c r="G389" s="56" t="str">
        <f>IF($C389="","",VLOOKUP($D389,編集不可!$A$4:$D$6,3,FALSE))</f>
        <v/>
      </c>
      <c r="H389" s="56" t="str">
        <f>IF($C389="","",VLOOKUP($D389,編集不可!$A$4:$D$6,4,FALSE))</f>
        <v/>
      </c>
      <c r="I389" s="26" t="str">
        <f t="shared" si="19"/>
        <v/>
      </c>
      <c r="J389" s="29" t="str">
        <f t="shared" si="20"/>
        <v/>
      </c>
      <c r="K389" s="11"/>
      <c r="L389" s="12"/>
      <c r="M389" s="12"/>
      <c r="N389" s="13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x14ac:dyDescent="0.15">
      <c r="A390" s="108">
        <v>389</v>
      </c>
      <c r="B390" s="58"/>
      <c r="C390" s="58"/>
      <c r="D390" s="58"/>
      <c r="E390" s="56" t="str">
        <f>IF($C390="","",VLOOKUP($D390,編集不可!$A$4:$D$6,2,FALSE))</f>
        <v/>
      </c>
      <c r="F390" s="56" t="str">
        <f t="shared" si="18"/>
        <v/>
      </c>
      <c r="G390" s="56" t="str">
        <f>IF($C390="","",VLOOKUP($D390,編集不可!$A$4:$D$6,3,FALSE))</f>
        <v/>
      </c>
      <c r="H390" s="56" t="str">
        <f>IF($C390="","",VLOOKUP($D390,編集不可!$A$4:$D$6,4,FALSE))</f>
        <v/>
      </c>
      <c r="I390" s="26" t="str">
        <f t="shared" si="19"/>
        <v/>
      </c>
      <c r="J390" s="29" t="str">
        <f t="shared" si="20"/>
        <v/>
      </c>
      <c r="K390" s="11"/>
      <c r="L390" s="12"/>
      <c r="M390" s="12"/>
      <c r="N390" s="13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x14ac:dyDescent="0.15">
      <c r="A391" s="108">
        <v>390</v>
      </c>
      <c r="B391" s="58"/>
      <c r="C391" s="58"/>
      <c r="D391" s="58"/>
      <c r="E391" s="56" t="str">
        <f>IF($C391="","",VLOOKUP($D391,編集不可!$A$4:$D$6,2,FALSE))</f>
        <v/>
      </c>
      <c r="F391" s="56" t="str">
        <f t="shared" si="18"/>
        <v/>
      </c>
      <c r="G391" s="56" t="str">
        <f>IF($C391="","",VLOOKUP($D391,編集不可!$A$4:$D$6,3,FALSE))</f>
        <v/>
      </c>
      <c r="H391" s="56" t="str">
        <f>IF($C391="","",VLOOKUP($D391,編集不可!$A$4:$D$6,4,FALSE))</f>
        <v/>
      </c>
      <c r="I391" s="26" t="str">
        <f t="shared" si="19"/>
        <v/>
      </c>
      <c r="J391" s="29" t="str">
        <f t="shared" si="20"/>
        <v/>
      </c>
      <c r="K391" s="11"/>
      <c r="L391" s="12"/>
      <c r="M391" s="12"/>
      <c r="N391" s="13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x14ac:dyDescent="0.15">
      <c r="A392" s="108">
        <v>391</v>
      </c>
      <c r="B392" s="58"/>
      <c r="C392" s="58"/>
      <c r="D392" s="58"/>
      <c r="E392" s="56" t="str">
        <f>IF($C392="","",VLOOKUP($D392,編集不可!$A$4:$D$6,2,FALSE))</f>
        <v/>
      </c>
      <c r="F392" s="56" t="str">
        <f t="shared" si="18"/>
        <v/>
      </c>
      <c r="G392" s="56" t="str">
        <f>IF($C392="","",VLOOKUP($D392,編集不可!$A$4:$D$6,3,FALSE))</f>
        <v/>
      </c>
      <c r="H392" s="56" t="str">
        <f>IF($C392="","",VLOOKUP($D392,編集不可!$A$4:$D$6,4,FALSE))</f>
        <v/>
      </c>
      <c r="I392" s="26" t="str">
        <f t="shared" si="19"/>
        <v/>
      </c>
      <c r="J392" s="29" t="str">
        <f t="shared" si="20"/>
        <v/>
      </c>
      <c r="K392" s="11"/>
      <c r="L392" s="12"/>
      <c r="M392" s="12"/>
      <c r="N392" s="13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x14ac:dyDescent="0.15">
      <c r="A393" s="108">
        <v>392</v>
      </c>
      <c r="B393" s="58"/>
      <c r="C393" s="58"/>
      <c r="D393" s="58"/>
      <c r="E393" s="56" t="str">
        <f>IF($C393="","",VLOOKUP($D393,編集不可!$A$4:$D$6,2,FALSE))</f>
        <v/>
      </c>
      <c r="F393" s="56" t="str">
        <f t="shared" si="18"/>
        <v/>
      </c>
      <c r="G393" s="56" t="str">
        <f>IF($C393="","",VLOOKUP($D393,編集不可!$A$4:$D$6,3,FALSE))</f>
        <v/>
      </c>
      <c r="H393" s="56" t="str">
        <f>IF($C393="","",VLOOKUP($D393,編集不可!$A$4:$D$6,4,FALSE))</f>
        <v/>
      </c>
      <c r="I393" s="26" t="str">
        <f t="shared" si="19"/>
        <v/>
      </c>
      <c r="J393" s="29" t="str">
        <f t="shared" si="20"/>
        <v/>
      </c>
      <c r="K393" s="11"/>
      <c r="L393" s="12"/>
      <c r="M393" s="12"/>
      <c r="N393" s="13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x14ac:dyDescent="0.15">
      <c r="A394" s="108">
        <v>393</v>
      </c>
      <c r="B394" s="58"/>
      <c r="C394" s="58"/>
      <c r="D394" s="58"/>
      <c r="E394" s="56" t="str">
        <f>IF($C394="","",VLOOKUP($D394,編集不可!$A$4:$D$6,2,FALSE))</f>
        <v/>
      </c>
      <c r="F394" s="56" t="str">
        <f t="shared" si="18"/>
        <v/>
      </c>
      <c r="G394" s="56" t="str">
        <f>IF($C394="","",VLOOKUP($D394,編集不可!$A$4:$D$6,3,FALSE))</f>
        <v/>
      </c>
      <c r="H394" s="56" t="str">
        <f>IF($C394="","",VLOOKUP($D394,編集不可!$A$4:$D$6,4,FALSE))</f>
        <v/>
      </c>
      <c r="I394" s="26" t="str">
        <f t="shared" si="19"/>
        <v/>
      </c>
      <c r="J394" s="29" t="str">
        <f t="shared" si="20"/>
        <v/>
      </c>
      <c r="K394" s="11"/>
      <c r="L394" s="12"/>
      <c r="M394" s="12"/>
      <c r="N394" s="13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x14ac:dyDescent="0.15">
      <c r="A395" s="108">
        <v>394</v>
      </c>
      <c r="B395" s="58"/>
      <c r="C395" s="58"/>
      <c r="D395" s="58"/>
      <c r="E395" s="56" t="str">
        <f>IF($C395="","",VLOOKUP($D395,編集不可!$A$4:$D$6,2,FALSE))</f>
        <v/>
      </c>
      <c r="F395" s="56" t="str">
        <f t="shared" si="18"/>
        <v/>
      </c>
      <c r="G395" s="56" t="str">
        <f>IF($C395="","",VLOOKUP($D395,編集不可!$A$4:$D$6,3,FALSE))</f>
        <v/>
      </c>
      <c r="H395" s="56" t="str">
        <f>IF($C395="","",VLOOKUP($D395,編集不可!$A$4:$D$6,4,FALSE))</f>
        <v/>
      </c>
      <c r="I395" s="26" t="str">
        <f t="shared" si="19"/>
        <v/>
      </c>
      <c r="J395" s="29" t="str">
        <f t="shared" si="20"/>
        <v/>
      </c>
      <c r="K395" s="11"/>
      <c r="L395" s="12"/>
      <c r="M395" s="12"/>
      <c r="N395" s="13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x14ac:dyDescent="0.15">
      <c r="A396" s="108">
        <v>395</v>
      </c>
      <c r="B396" s="58"/>
      <c r="C396" s="58"/>
      <c r="D396" s="58"/>
      <c r="E396" s="56" t="str">
        <f>IF($C396="","",VLOOKUP($D396,編集不可!$A$4:$D$6,2,FALSE))</f>
        <v/>
      </c>
      <c r="F396" s="56" t="str">
        <f t="shared" si="18"/>
        <v/>
      </c>
      <c r="G396" s="56" t="str">
        <f>IF($C396="","",VLOOKUP($D396,編集不可!$A$4:$D$6,3,FALSE))</f>
        <v/>
      </c>
      <c r="H396" s="56" t="str">
        <f>IF($C396="","",VLOOKUP($D396,編集不可!$A$4:$D$6,4,FALSE))</f>
        <v/>
      </c>
      <c r="I396" s="26" t="str">
        <f t="shared" si="19"/>
        <v/>
      </c>
      <c r="J396" s="29" t="str">
        <f t="shared" si="20"/>
        <v/>
      </c>
      <c r="K396" s="11"/>
      <c r="L396" s="12"/>
      <c r="M396" s="12"/>
      <c r="N396" s="13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x14ac:dyDescent="0.15">
      <c r="A397" s="108">
        <v>396</v>
      </c>
      <c r="B397" s="58"/>
      <c r="C397" s="58"/>
      <c r="D397" s="58"/>
      <c r="E397" s="56" t="str">
        <f>IF($C397="","",VLOOKUP($D397,編集不可!$A$4:$D$6,2,FALSE))</f>
        <v/>
      </c>
      <c r="F397" s="56" t="str">
        <f t="shared" si="18"/>
        <v/>
      </c>
      <c r="G397" s="56" t="str">
        <f>IF($C397="","",VLOOKUP($D397,編集不可!$A$4:$D$6,3,FALSE))</f>
        <v/>
      </c>
      <c r="H397" s="56" t="str">
        <f>IF($C397="","",VLOOKUP($D397,編集不可!$A$4:$D$6,4,FALSE))</f>
        <v/>
      </c>
      <c r="I397" s="26" t="str">
        <f t="shared" si="19"/>
        <v/>
      </c>
      <c r="J397" s="29" t="str">
        <f t="shared" si="20"/>
        <v/>
      </c>
      <c r="K397" s="11"/>
      <c r="L397" s="12"/>
      <c r="M397" s="12"/>
      <c r="N397" s="13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x14ac:dyDescent="0.15">
      <c r="A398" s="108">
        <v>397</v>
      </c>
      <c r="B398" s="58"/>
      <c r="C398" s="58"/>
      <c r="D398" s="58"/>
      <c r="E398" s="56" t="str">
        <f>IF($C398="","",VLOOKUP($D398,編集不可!$A$4:$D$6,2,FALSE))</f>
        <v/>
      </c>
      <c r="F398" s="56" t="str">
        <f t="shared" si="18"/>
        <v/>
      </c>
      <c r="G398" s="56" t="str">
        <f>IF($C398="","",VLOOKUP($D398,編集不可!$A$4:$D$6,3,FALSE))</f>
        <v/>
      </c>
      <c r="H398" s="56" t="str">
        <f>IF($C398="","",VLOOKUP($D398,編集不可!$A$4:$D$6,4,FALSE))</f>
        <v/>
      </c>
      <c r="I398" s="26" t="str">
        <f t="shared" si="19"/>
        <v/>
      </c>
      <c r="J398" s="29" t="str">
        <f t="shared" si="20"/>
        <v/>
      </c>
      <c r="K398" s="11"/>
      <c r="L398" s="12"/>
      <c r="M398" s="12"/>
      <c r="N398" s="13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x14ac:dyDescent="0.15">
      <c r="A399" s="108">
        <v>398</v>
      </c>
      <c r="B399" s="58"/>
      <c r="C399" s="58"/>
      <c r="D399" s="58"/>
      <c r="E399" s="56" t="str">
        <f>IF($C399="","",VLOOKUP($D399,編集不可!$A$4:$D$6,2,FALSE))</f>
        <v/>
      </c>
      <c r="F399" s="56" t="str">
        <f t="shared" si="18"/>
        <v/>
      </c>
      <c r="G399" s="56" t="str">
        <f>IF($C399="","",VLOOKUP($D399,編集不可!$A$4:$D$6,3,FALSE))</f>
        <v/>
      </c>
      <c r="H399" s="56" t="str">
        <f>IF($C399="","",VLOOKUP($D399,編集不可!$A$4:$D$6,4,FALSE))</f>
        <v/>
      </c>
      <c r="I399" s="26" t="str">
        <f t="shared" si="19"/>
        <v/>
      </c>
      <c r="J399" s="29" t="str">
        <f t="shared" si="20"/>
        <v/>
      </c>
      <c r="K399" s="11"/>
      <c r="L399" s="12"/>
      <c r="M399" s="12"/>
      <c r="N399" s="13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x14ac:dyDescent="0.15">
      <c r="A400" s="108">
        <v>399</v>
      </c>
      <c r="B400" s="58"/>
      <c r="C400" s="58"/>
      <c r="D400" s="58"/>
      <c r="E400" s="56" t="str">
        <f>IF($C400="","",VLOOKUP($D400,編集不可!$A$4:$D$6,2,FALSE))</f>
        <v/>
      </c>
      <c r="F400" s="56" t="str">
        <f t="shared" si="18"/>
        <v/>
      </c>
      <c r="G400" s="56" t="str">
        <f>IF($C400="","",VLOOKUP($D400,編集不可!$A$4:$D$6,3,FALSE))</f>
        <v/>
      </c>
      <c r="H400" s="56" t="str">
        <f>IF($C400="","",VLOOKUP($D400,編集不可!$A$4:$D$6,4,FALSE))</f>
        <v/>
      </c>
      <c r="I400" s="26" t="str">
        <f t="shared" si="19"/>
        <v/>
      </c>
      <c r="J400" s="29" t="str">
        <f t="shared" si="20"/>
        <v/>
      </c>
      <c r="K400" s="11"/>
      <c r="L400" s="12"/>
      <c r="M400" s="12"/>
      <c r="N400" s="13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x14ac:dyDescent="0.15">
      <c r="A401" s="108">
        <v>400</v>
      </c>
      <c r="B401" s="58"/>
      <c r="C401" s="58"/>
      <c r="D401" s="58"/>
      <c r="E401" s="56" t="str">
        <f>IF($C401="","",VLOOKUP($D401,編集不可!$A$4:$D$6,2,FALSE))</f>
        <v/>
      </c>
      <c r="F401" s="56" t="str">
        <f t="shared" si="18"/>
        <v/>
      </c>
      <c r="G401" s="56" t="str">
        <f>IF($C401="","",VLOOKUP($D401,編集不可!$A$4:$D$6,3,FALSE))</f>
        <v/>
      </c>
      <c r="H401" s="56" t="str">
        <f>IF($C401="","",VLOOKUP($D401,編集不可!$A$4:$D$6,4,FALSE))</f>
        <v/>
      </c>
      <c r="I401" s="26" t="str">
        <f t="shared" si="19"/>
        <v/>
      </c>
      <c r="J401" s="29" t="str">
        <f t="shared" si="20"/>
        <v/>
      </c>
      <c r="K401" s="11"/>
      <c r="L401" s="12"/>
      <c r="M401" s="12"/>
      <c r="N401" s="13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x14ac:dyDescent="0.15">
      <c r="A402" s="108">
        <v>401</v>
      </c>
      <c r="B402" s="58"/>
      <c r="C402" s="58"/>
      <c r="D402" s="58"/>
      <c r="E402" s="56" t="str">
        <f>IF($C402="","",VLOOKUP($D402,編集不可!$A$4:$D$6,2,FALSE))</f>
        <v/>
      </c>
      <c r="F402" s="56" t="str">
        <f t="shared" si="18"/>
        <v/>
      </c>
      <c r="G402" s="56" t="str">
        <f>IF($C402="","",VLOOKUP($D402,編集不可!$A$4:$D$6,3,FALSE))</f>
        <v/>
      </c>
      <c r="H402" s="56" t="str">
        <f>IF($C402="","",VLOOKUP($D402,編集不可!$A$4:$D$6,4,FALSE))</f>
        <v/>
      </c>
      <c r="I402" s="26" t="str">
        <f t="shared" si="19"/>
        <v/>
      </c>
      <c r="J402" s="29" t="str">
        <f t="shared" si="20"/>
        <v/>
      </c>
      <c r="K402" s="11"/>
      <c r="L402" s="12"/>
      <c r="M402" s="12"/>
      <c r="N402" s="13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x14ac:dyDescent="0.15">
      <c r="A403" s="108">
        <v>402</v>
      </c>
      <c r="B403" s="58"/>
      <c r="C403" s="58"/>
      <c r="D403" s="58"/>
      <c r="E403" s="56" t="str">
        <f>IF($C403="","",VLOOKUP($D403,編集不可!$A$4:$D$6,2,FALSE))</f>
        <v/>
      </c>
      <c r="F403" s="56" t="str">
        <f t="shared" si="18"/>
        <v/>
      </c>
      <c r="G403" s="56" t="str">
        <f>IF($C403="","",VLOOKUP($D403,編集不可!$A$4:$D$6,3,FALSE))</f>
        <v/>
      </c>
      <c r="H403" s="56" t="str">
        <f>IF($C403="","",VLOOKUP($D403,編集不可!$A$4:$D$6,4,FALSE))</f>
        <v/>
      </c>
      <c r="I403" s="26" t="str">
        <f t="shared" si="19"/>
        <v/>
      </c>
      <c r="J403" s="29" t="str">
        <f t="shared" si="20"/>
        <v/>
      </c>
      <c r="K403" s="11"/>
      <c r="L403" s="12"/>
      <c r="M403" s="12"/>
      <c r="N403" s="13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x14ac:dyDescent="0.15">
      <c r="A404" s="108">
        <v>403</v>
      </c>
      <c r="B404" s="58"/>
      <c r="C404" s="58"/>
      <c r="D404" s="58"/>
      <c r="E404" s="56" t="str">
        <f>IF($C404="","",VLOOKUP($D404,編集不可!$A$4:$D$6,2,FALSE))</f>
        <v/>
      </c>
      <c r="F404" s="56" t="str">
        <f t="shared" si="18"/>
        <v/>
      </c>
      <c r="G404" s="56" t="str">
        <f>IF($C404="","",VLOOKUP($D404,編集不可!$A$4:$D$6,3,FALSE))</f>
        <v/>
      </c>
      <c r="H404" s="56" t="str">
        <f>IF($C404="","",VLOOKUP($D404,編集不可!$A$4:$D$6,4,FALSE))</f>
        <v/>
      </c>
      <c r="I404" s="26" t="str">
        <f t="shared" si="19"/>
        <v/>
      </c>
      <c r="J404" s="29" t="str">
        <f t="shared" si="20"/>
        <v/>
      </c>
      <c r="K404" s="11"/>
      <c r="L404" s="12"/>
      <c r="M404" s="12"/>
      <c r="N404" s="13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x14ac:dyDescent="0.15">
      <c r="A405" s="108">
        <v>404</v>
      </c>
      <c r="B405" s="58"/>
      <c r="C405" s="58"/>
      <c r="D405" s="58"/>
      <c r="E405" s="56" t="str">
        <f>IF($C405="","",VLOOKUP($D405,編集不可!$A$4:$D$6,2,FALSE))</f>
        <v/>
      </c>
      <c r="F405" s="56" t="str">
        <f t="shared" si="18"/>
        <v/>
      </c>
      <c r="G405" s="56" t="str">
        <f>IF($C405="","",VLOOKUP($D405,編集不可!$A$4:$D$6,3,FALSE))</f>
        <v/>
      </c>
      <c r="H405" s="56" t="str">
        <f>IF($C405="","",VLOOKUP($D405,編集不可!$A$4:$D$6,4,FALSE))</f>
        <v/>
      </c>
      <c r="I405" s="26" t="str">
        <f t="shared" si="19"/>
        <v/>
      </c>
      <c r="J405" s="29" t="str">
        <f t="shared" si="20"/>
        <v/>
      </c>
      <c r="K405" s="11"/>
      <c r="L405" s="12"/>
      <c r="M405" s="12"/>
      <c r="N405" s="13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x14ac:dyDescent="0.15">
      <c r="A406" s="108">
        <v>405</v>
      </c>
      <c r="B406" s="58"/>
      <c r="C406" s="58"/>
      <c r="D406" s="58"/>
      <c r="E406" s="56" t="str">
        <f>IF($C406="","",VLOOKUP($D406,編集不可!$A$4:$D$6,2,FALSE))</f>
        <v/>
      </c>
      <c r="F406" s="56" t="str">
        <f t="shared" si="18"/>
        <v/>
      </c>
      <c r="G406" s="56" t="str">
        <f>IF($C406="","",VLOOKUP($D406,編集不可!$A$4:$D$6,3,FALSE))</f>
        <v/>
      </c>
      <c r="H406" s="56" t="str">
        <f>IF($C406="","",VLOOKUP($D406,編集不可!$A$4:$D$6,4,FALSE))</f>
        <v/>
      </c>
      <c r="I406" s="26" t="str">
        <f t="shared" si="19"/>
        <v/>
      </c>
      <c r="J406" s="29" t="str">
        <f t="shared" si="20"/>
        <v/>
      </c>
      <c r="K406" s="11"/>
      <c r="L406" s="12"/>
      <c r="M406" s="12"/>
      <c r="N406" s="13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x14ac:dyDescent="0.15">
      <c r="A407" s="108">
        <v>406</v>
      </c>
      <c r="B407" s="58"/>
      <c r="C407" s="58"/>
      <c r="D407" s="58"/>
      <c r="E407" s="56" t="str">
        <f>IF($C407="","",VLOOKUP($D407,編集不可!$A$4:$D$6,2,FALSE))</f>
        <v/>
      </c>
      <c r="F407" s="56" t="str">
        <f t="shared" si="18"/>
        <v/>
      </c>
      <c r="G407" s="56" t="str">
        <f>IF($C407="","",VLOOKUP($D407,編集不可!$A$4:$D$6,3,FALSE))</f>
        <v/>
      </c>
      <c r="H407" s="56" t="str">
        <f>IF($C407="","",VLOOKUP($D407,編集不可!$A$4:$D$6,4,FALSE))</f>
        <v/>
      </c>
      <c r="I407" s="26" t="str">
        <f t="shared" si="19"/>
        <v/>
      </c>
      <c r="J407" s="29" t="str">
        <f t="shared" si="20"/>
        <v/>
      </c>
      <c r="K407" s="11"/>
      <c r="L407" s="12"/>
      <c r="M407" s="12"/>
      <c r="N407" s="13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x14ac:dyDescent="0.15">
      <c r="A408" s="108">
        <v>407</v>
      </c>
      <c r="B408" s="58"/>
      <c r="C408" s="58"/>
      <c r="D408" s="58"/>
      <c r="E408" s="56" t="str">
        <f>IF($C408="","",VLOOKUP($D408,編集不可!$A$4:$D$6,2,FALSE))</f>
        <v/>
      </c>
      <c r="F408" s="56" t="str">
        <f t="shared" si="18"/>
        <v/>
      </c>
      <c r="G408" s="56" t="str">
        <f>IF($C408="","",VLOOKUP($D408,編集不可!$A$4:$D$6,3,FALSE))</f>
        <v/>
      </c>
      <c r="H408" s="56" t="str">
        <f>IF($C408="","",VLOOKUP($D408,編集不可!$A$4:$D$6,4,FALSE))</f>
        <v/>
      </c>
      <c r="I408" s="26" t="str">
        <f t="shared" si="19"/>
        <v/>
      </c>
      <c r="J408" s="29" t="str">
        <f t="shared" si="20"/>
        <v/>
      </c>
      <c r="K408" s="11"/>
      <c r="L408" s="12"/>
      <c r="M408" s="12"/>
      <c r="N408" s="13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x14ac:dyDescent="0.15">
      <c r="A409" s="108">
        <v>408</v>
      </c>
      <c r="B409" s="58"/>
      <c r="C409" s="58"/>
      <c r="D409" s="58"/>
      <c r="E409" s="56" t="str">
        <f>IF($C409="","",VLOOKUP($D409,編集不可!$A$4:$D$6,2,FALSE))</f>
        <v/>
      </c>
      <c r="F409" s="56" t="str">
        <f t="shared" si="18"/>
        <v/>
      </c>
      <c r="G409" s="56" t="str">
        <f>IF($C409="","",VLOOKUP($D409,編集不可!$A$4:$D$6,3,FALSE))</f>
        <v/>
      </c>
      <c r="H409" s="56" t="str">
        <f>IF($C409="","",VLOOKUP($D409,編集不可!$A$4:$D$6,4,FALSE))</f>
        <v/>
      </c>
      <c r="I409" s="26" t="str">
        <f t="shared" si="19"/>
        <v/>
      </c>
      <c r="J409" s="29" t="str">
        <f t="shared" si="20"/>
        <v/>
      </c>
      <c r="K409" s="11"/>
      <c r="L409" s="12"/>
      <c r="M409" s="12"/>
      <c r="N409" s="13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x14ac:dyDescent="0.15">
      <c r="A410" s="108">
        <v>409</v>
      </c>
      <c r="B410" s="58"/>
      <c r="C410" s="58"/>
      <c r="D410" s="58"/>
      <c r="E410" s="56" t="str">
        <f>IF($C410="","",VLOOKUP($D410,編集不可!$A$4:$D$6,2,FALSE))</f>
        <v/>
      </c>
      <c r="F410" s="56" t="str">
        <f t="shared" si="18"/>
        <v/>
      </c>
      <c r="G410" s="56" t="str">
        <f>IF($C410="","",VLOOKUP($D410,編集不可!$A$4:$D$6,3,FALSE))</f>
        <v/>
      </c>
      <c r="H410" s="56" t="str">
        <f>IF($C410="","",VLOOKUP($D410,編集不可!$A$4:$D$6,4,FALSE))</f>
        <v/>
      </c>
      <c r="I410" s="26" t="str">
        <f t="shared" si="19"/>
        <v/>
      </c>
      <c r="J410" s="29" t="str">
        <f t="shared" si="20"/>
        <v/>
      </c>
      <c r="K410" s="11"/>
      <c r="L410" s="12"/>
      <c r="M410" s="12"/>
      <c r="N410" s="13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x14ac:dyDescent="0.15">
      <c r="A411" s="108">
        <v>410</v>
      </c>
      <c r="B411" s="58"/>
      <c r="C411" s="58"/>
      <c r="D411" s="58"/>
      <c r="E411" s="56" t="str">
        <f>IF($C411="","",VLOOKUP($D411,編集不可!$A$4:$D$6,2,FALSE))</f>
        <v/>
      </c>
      <c r="F411" s="56" t="str">
        <f t="shared" si="18"/>
        <v/>
      </c>
      <c r="G411" s="56" t="str">
        <f>IF($C411="","",VLOOKUP($D411,編集不可!$A$4:$D$6,3,FALSE))</f>
        <v/>
      </c>
      <c r="H411" s="56" t="str">
        <f>IF($C411="","",VLOOKUP($D411,編集不可!$A$4:$D$6,4,FALSE))</f>
        <v/>
      </c>
      <c r="I411" s="26" t="str">
        <f t="shared" si="19"/>
        <v/>
      </c>
      <c r="J411" s="29" t="str">
        <f t="shared" si="20"/>
        <v/>
      </c>
      <c r="K411" s="11"/>
      <c r="L411" s="12"/>
      <c r="M411" s="12"/>
      <c r="N411" s="13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x14ac:dyDescent="0.15">
      <c r="A412" s="108">
        <v>411</v>
      </c>
      <c r="B412" s="58"/>
      <c r="C412" s="58"/>
      <c r="D412" s="58"/>
      <c r="E412" s="56" t="str">
        <f>IF($C412="","",VLOOKUP($D412,編集不可!$A$4:$D$6,2,FALSE))</f>
        <v/>
      </c>
      <c r="F412" s="56" t="str">
        <f t="shared" si="18"/>
        <v/>
      </c>
      <c r="G412" s="56" t="str">
        <f>IF($C412="","",VLOOKUP($D412,編集不可!$A$4:$D$6,3,FALSE))</f>
        <v/>
      </c>
      <c r="H412" s="56" t="str">
        <f>IF($C412="","",VLOOKUP($D412,編集不可!$A$4:$D$6,4,FALSE))</f>
        <v/>
      </c>
      <c r="I412" s="26" t="str">
        <f t="shared" si="19"/>
        <v/>
      </c>
      <c r="J412" s="29" t="str">
        <f t="shared" si="20"/>
        <v/>
      </c>
      <c r="K412" s="11"/>
      <c r="L412" s="12"/>
      <c r="M412" s="12"/>
      <c r="N412" s="13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x14ac:dyDescent="0.15">
      <c r="A413" s="108">
        <v>412</v>
      </c>
      <c r="B413" s="58"/>
      <c r="C413" s="58"/>
      <c r="D413" s="58"/>
      <c r="E413" s="56" t="str">
        <f>IF($C413="","",VLOOKUP($D413,編集不可!$A$4:$D$6,2,FALSE))</f>
        <v/>
      </c>
      <c r="F413" s="56" t="str">
        <f t="shared" si="18"/>
        <v/>
      </c>
      <c r="G413" s="56" t="str">
        <f>IF($C413="","",VLOOKUP($D413,編集不可!$A$4:$D$6,3,FALSE))</f>
        <v/>
      </c>
      <c r="H413" s="56" t="str">
        <f>IF($C413="","",VLOOKUP($D413,編集不可!$A$4:$D$6,4,FALSE))</f>
        <v/>
      </c>
      <c r="I413" s="26" t="str">
        <f t="shared" si="19"/>
        <v/>
      </c>
      <c r="J413" s="29" t="str">
        <f t="shared" si="20"/>
        <v/>
      </c>
      <c r="K413" s="11"/>
      <c r="L413" s="12"/>
      <c r="M413" s="12"/>
      <c r="N413" s="13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x14ac:dyDescent="0.15">
      <c r="A414" s="108">
        <v>413</v>
      </c>
      <c r="B414" s="58"/>
      <c r="C414" s="58"/>
      <c r="D414" s="58"/>
      <c r="E414" s="56" t="str">
        <f>IF($C414="","",VLOOKUP($D414,編集不可!$A$4:$D$6,2,FALSE))</f>
        <v/>
      </c>
      <c r="F414" s="56" t="str">
        <f t="shared" si="18"/>
        <v/>
      </c>
      <c r="G414" s="56" t="str">
        <f>IF($C414="","",VLOOKUP($D414,編集不可!$A$4:$D$6,3,FALSE))</f>
        <v/>
      </c>
      <c r="H414" s="56" t="str">
        <f>IF($C414="","",VLOOKUP($D414,編集不可!$A$4:$D$6,4,FALSE))</f>
        <v/>
      </c>
      <c r="I414" s="26" t="str">
        <f t="shared" si="19"/>
        <v/>
      </c>
      <c r="J414" s="29" t="str">
        <f t="shared" si="20"/>
        <v/>
      </c>
      <c r="K414" s="11"/>
      <c r="L414" s="12"/>
      <c r="M414" s="12"/>
      <c r="N414" s="13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x14ac:dyDescent="0.15">
      <c r="A415" s="108">
        <v>414</v>
      </c>
      <c r="B415" s="58"/>
      <c r="C415" s="58"/>
      <c r="D415" s="58"/>
      <c r="E415" s="56" t="str">
        <f>IF($C415="","",VLOOKUP($D415,編集不可!$A$4:$D$6,2,FALSE))</f>
        <v/>
      </c>
      <c r="F415" s="56" t="str">
        <f t="shared" si="18"/>
        <v/>
      </c>
      <c r="G415" s="56" t="str">
        <f>IF($C415="","",VLOOKUP($D415,編集不可!$A$4:$D$6,3,FALSE))</f>
        <v/>
      </c>
      <c r="H415" s="56" t="str">
        <f>IF($C415="","",VLOOKUP($D415,編集不可!$A$4:$D$6,4,FALSE))</f>
        <v/>
      </c>
      <c r="I415" s="26" t="str">
        <f t="shared" si="19"/>
        <v/>
      </c>
      <c r="J415" s="29" t="str">
        <f t="shared" si="20"/>
        <v/>
      </c>
      <c r="K415" s="11"/>
      <c r="L415" s="12"/>
      <c r="M415" s="12"/>
      <c r="N415" s="13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x14ac:dyDescent="0.15">
      <c r="A416" s="108">
        <v>415</v>
      </c>
      <c r="B416" s="58"/>
      <c r="C416" s="58"/>
      <c r="D416" s="58"/>
      <c r="E416" s="56" t="str">
        <f>IF($C416="","",VLOOKUP($D416,編集不可!$A$4:$D$6,2,FALSE))</f>
        <v/>
      </c>
      <c r="F416" s="56" t="str">
        <f t="shared" si="18"/>
        <v/>
      </c>
      <c r="G416" s="56" t="str">
        <f>IF($C416="","",VLOOKUP($D416,編集不可!$A$4:$D$6,3,FALSE))</f>
        <v/>
      </c>
      <c r="H416" s="56" t="str">
        <f>IF($C416="","",VLOOKUP($D416,編集不可!$A$4:$D$6,4,FALSE))</f>
        <v/>
      </c>
      <c r="I416" s="26" t="str">
        <f t="shared" si="19"/>
        <v/>
      </c>
      <c r="J416" s="29" t="str">
        <f t="shared" si="20"/>
        <v/>
      </c>
      <c r="K416" s="11"/>
      <c r="L416" s="12"/>
      <c r="M416" s="12"/>
      <c r="N416" s="13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x14ac:dyDescent="0.15">
      <c r="A417" s="108">
        <v>416</v>
      </c>
      <c r="B417" s="58"/>
      <c r="C417" s="58"/>
      <c r="D417" s="58"/>
      <c r="E417" s="56" t="str">
        <f>IF($C417="","",VLOOKUP($D417,編集不可!$A$4:$D$6,2,FALSE))</f>
        <v/>
      </c>
      <c r="F417" s="56" t="str">
        <f t="shared" si="18"/>
        <v/>
      </c>
      <c r="G417" s="56" t="str">
        <f>IF($C417="","",VLOOKUP($D417,編集不可!$A$4:$D$6,3,FALSE))</f>
        <v/>
      </c>
      <c r="H417" s="56" t="str">
        <f>IF($C417="","",VLOOKUP($D417,編集不可!$A$4:$D$6,4,FALSE))</f>
        <v/>
      </c>
      <c r="I417" s="26" t="str">
        <f t="shared" si="19"/>
        <v/>
      </c>
      <c r="J417" s="29" t="str">
        <f t="shared" si="20"/>
        <v/>
      </c>
      <c r="K417" s="11"/>
      <c r="L417" s="12"/>
      <c r="M417" s="12"/>
      <c r="N417" s="13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x14ac:dyDescent="0.15">
      <c r="A418" s="108">
        <v>417</v>
      </c>
      <c r="B418" s="58"/>
      <c r="C418" s="58"/>
      <c r="D418" s="58"/>
      <c r="E418" s="56" t="str">
        <f>IF($C418="","",VLOOKUP($D418,編集不可!$A$4:$D$6,2,FALSE))</f>
        <v/>
      </c>
      <c r="F418" s="56" t="str">
        <f t="shared" si="18"/>
        <v/>
      </c>
      <c r="G418" s="56" t="str">
        <f>IF($C418="","",VLOOKUP($D418,編集不可!$A$4:$D$6,3,FALSE))</f>
        <v/>
      </c>
      <c r="H418" s="56" t="str">
        <f>IF($C418="","",VLOOKUP($D418,編集不可!$A$4:$D$6,4,FALSE))</f>
        <v/>
      </c>
      <c r="I418" s="26" t="str">
        <f t="shared" si="19"/>
        <v/>
      </c>
      <c r="J418" s="29" t="str">
        <f t="shared" si="20"/>
        <v/>
      </c>
      <c r="K418" s="11"/>
      <c r="L418" s="12"/>
      <c r="M418" s="12"/>
      <c r="N418" s="13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x14ac:dyDescent="0.15">
      <c r="A419" s="108">
        <v>418</v>
      </c>
      <c r="B419" s="58"/>
      <c r="C419" s="58"/>
      <c r="D419" s="58"/>
      <c r="E419" s="56" t="str">
        <f>IF($C419="","",VLOOKUP($D419,編集不可!$A$4:$D$6,2,FALSE))</f>
        <v/>
      </c>
      <c r="F419" s="56" t="str">
        <f t="shared" si="18"/>
        <v/>
      </c>
      <c r="G419" s="56" t="str">
        <f>IF($C419="","",VLOOKUP($D419,編集不可!$A$4:$D$6,3,FALSE))</f>
        <v/>
      </c>
      <c r="H419" s="56" t="str">
        <f>IF($C419="","",VLOOKUP($D419,編集不可!$A$4:$D$6,4,FALSE))</f>
        <v/>
      </c>
      <c r="I419" s="26" t="str">
        <f t="shared" si="19"/>
        <v/>
      </c>
      <c r="J419" s="29" t="str">
        <f t="shared" si="20"/>
        <v/>
      </c>
      <c r="K419" s="11"/>
      <c r="L419" s="12"/>
      <c r="M419" s="12"/>
      <c r="N419" s="13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x14ac:dyDescent="0.15">
      <c r="A420" s="108">
        <v>419</v>
      </c>
      <c r="B420" s="58"/>
      <c r="C420" s="58"/>
      <c r="D420" s="58"/>
      <c r="E420" s="56" t="str">
        <f>IF($C420="","",VLOOKUP($D420,編集不可!$A$4:$D$6,2,FALSE))</f>
        <v/>
      </c>
      <c r="F420" s="56" t="str">
        <f t="shared" si="18"/>
        <v/>
      </c>
      <c r="G420" s="56" t="str">
        <f>IF($C420="","",VLOOKUP($D420,編集不可!$A$4:$D$6,3,FALSE))</f>
        <v/>
      </c>
      <c r="H420" s="56" t="str">
        <f>IF($C420="","",VLOOKUP($D420,編集不可!$A$4:$D$6,4,FALSE))</f>
        <v/>
      </c>
      <c r="I420" s="26" t="str">
        <f t="shared" si="19"/>
        <v/>
      </c>
      <c r="J420" s="29" t="str">
        <f t="shared" si="20"/>
        <v/>
      </c>
      <c r="K420" s="11"/>
      <c r="L420" s="12"/>
      <c r="M420" s="12"/>
      <c r="N420" s="13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x14ac:dyDescent="0.15">
      <c r="A421" s="108">
        <v>420</v>
      </c>
      <c r="B421" s="58"/>
      <c r="C421" s="58"/>
      <c r="D421" s="58"/>
      <c r="E421" s="56" t="str">
        <f>IF($C421="","",VLOOKUP($D421,編集不可!$A$4:$D$6,2,FALSE))</f>
        <v/>
      </c>
      <c r="F421" s="56" t="str">
        <f t="shared" si="18"/>
        <v/>
      </c>
      <c r="G421" s="56" t="str">
        <f>IF($C421="","",VLOOKUP($D421,編集不可!$A$4:$D$6,3,FALSE))</f>
        <v/>
      </c>
      <c r="H421" s="56" t="str">
        <f>IF($C421="","",VLOOKUP($D421,編集不可!$A$4:$D$6,4,FALSE))</f>
        <v/>
      </c>
      <c r="I421" s="26" t="str">
        <f t="shared" si="19"/>
        <v/>
      </c>
      <c r="J421" s="29" t="str">
        <f t="shared" si="20"/>
        <v/>
      </c>
      <c r="K421" s="11"/>
      <c r="L421" s="12"/>
      <c r="M421" s="12"/>
      <c r="N421" s="13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x14ac:dyDescent="0.15">
      <c r="A422" s="108">
        <v>421</v>
      </c>
      <c r="B422" s="58"/>
      <c r="C422" s="58"/>
      <c r="D422" s="58"/>
      <c r="E422" s="56" t="str">
        <f>IF($C422="","",VLOOKUP($D422,編集不可!$A$4:$D$6,2,FALSE))</f>
        <v/>
      </c>
      <c r="F422" s="56" t="str">
        <f t="shared" si="18"/>
        <v/>
      </c>
      <c r="G422" s="56" t="str">
        <f>IF($C422="","",VLOOKUP($D422,編集不可!$A$4:$D$6,3,FALSE))</f>
        <v/>
      </c>
      <c r="H422" s="56" t="str">
        <f>IF($C422="","",VLOOKUP($D422,編集不可!$A$4:$D$6,4,FALSE))</f>
        <v/>
      </c>
      <c r="I422" s="26" t="str">
        <f t="shared" si="19"/>
        <v/>
      </c>
      <c r="J422" s="29" t="str">
        <f t="shared" si="20"/>
        <v/>
      </c>
      <c r="K422" s="11"/>
      <c r="L422" s="12"/>
      <c r="M422" s="12"/>
      <c r="N422" s="13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x14ac:dyDescent="0.15">
      <c r="A423" s="108">
        <v>422</v>
      </c>
      <c r="B423" s="58"/>
      <c r="C423" s="58"/>
      <c r="D423" s="58"/>
      <c r="E423" s="56" t="str">
        <f>IF($C423="","",VLOOKUP($D423,編集不可!$A$4:$D$6,2,FALSE))</f>
        <v/>
      </c>
      <c r="F423" s="56" t="str">
        <f t="shared" si="18"/>
        <v/>
      </c>
      <c r="G423" s="56" t="str">
        <f>IF($C423="","",VLOOKUP($D423,編集不可!$A$4:$D$6,3,FALSE))</f>
        <v/>
      </c>
      <c r="H423" s="56" t="str">
        <f>IF($C423="","",VLOOKUP($D423,編集不可!$A$4:$D$6,4,FALSE))</f>
        <v/>
      </c>
      <c r="I423" s="26" t="str">
        <f t="shared" si="19"/>
        <v/>
      </c>
      <c r="J423" s="29" t="str">
        <f t="shared" si="20"/>
        <v/>
      </c>
      <c r="K423" s="11"/>
      <c r="L423" s="12"/>
      <c r="M423" s="12"/>
      <c r="N423" s="13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x14ac:dyDescent="0.15">
      <c r="A424" s="108">
        <v>423</v>
      </c>
      <c r="B424" s="58"/>
      <c r="C424" s="58"/>
      <c r="D424" s="58"/>
      <c r="E424" s="56" t="str">
        <f>IF($C424="","",VLOOKUP($D424,編集不可!$A$4:$D$6,2,FALSE))</f>
        <v/>
      </c>
      <c r="F424" s="56" t="str">
        <f t="shared" si="18"/>
        <v/>
      </c>
      <c r="G424" s="56" t="str">
        <f>IF($C424="","",VLOOKUP($D424,編集不可!$A$4:$D$6,3,FALSE))</f>
        <v/>
      </c>
      <c r="H424" s="56" t="str">
        <f>IF($C424="","",VLOOKUP($D424,編集不可!$A$4:$D$6,4,FALSE))</f>
        <v/>
      </c>
      <c r="I424" s="26" t="str">
        <f t="shared" si="19"/>
        <v/>
      </c>
      <c r="J424" s="29" t="str">
        <f t="shared" si="20"/>
        <v/>
      </c>
      <c r="K424" s="11"/>
      <c r="L424" s="12"/>
      <c r="M424" s="12"/>
      <c r="N424" s="13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x14ac:dyDescent="0.15">
      <c r="A425" s="108">
        <v>424</v>
      </c>
      <c r="B425" s="58"/>
      <c r="C425" s="58"/>
      <c r="D425" s="58"/>
      <c r="E425" s="56" t="str">
        <f>IF($C425="","",VLOOKUP($D425,編集不可!$A$4:$D$6,2,FALSE))</f>
        <v/>
      </c>
      <c r="F425" s="56" t="str">
        <f t="shared" si="18"/>
        <v/>
      </c>
      <c r="G425" s="56" t="str">
        <f>IF($C425="","",VLOOKUP($D425,編集不可!$A$4:$D$6,3,FALSE))</f>
        <v/>
      </c>
      <c r="H425" s="56" t="str">
        <f>IF($C425="","",VLOOKUP($D425,編集不可!$A$4:$D$6,4,FALSE))</f>
        <v/>
      </c>
      <c r="I425" s="26" t="str">
        <f t="shared" si="19"/>
        <v/>
      </c>
      <c r="J425" s="29" t="str">
        <f t="shared" si="20"/>
        <v/>
      </c>
      <c r="K425" s="11"/>
      <c r="L425" s="12"/>
      <c r="M425" s="12"/>
      <c r="N425" s="13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x14ac:dyDescent="0.15">
      <c r="A426" s="108">
        <v>425</v>
      </c>
      <c r="B426" s="58"/>
      <c r="C426" s="58"/>
      <c r="D426" s="58"/>
      <c r="E426" s="56" t="str">
        <f>IF($C426="","",VLOOKUP($D426,編集不可!$A$4:$D$6,2,FALSE))</f>
        <v/>
      </c>
      <c r="F426" s="56" t="str">
        <f t="shared" si="18"/>
        <v/>
      </c>
      <c r="G426" s="56" t="str">
        <f>IF($C426="","",VLOOKUP($D426,編集不可!$A$4:$D$6,3,FALSE))</f>
        <v/>
      </c>
      <c r="H426" s="56" t="str">
        <f>IF($C426="","",VLOOKUP($D426,編集不可!$A$4:$D$6,4,FALSE))</f>
        <v/>
      </c>
      <c r="I426" s="26" t="str">
        <f t="shared" si="19"/>
        <v/>
      </c>
      <c r="J426" s="29" t="str">
        <f t="shared" si="20"/>
        <v/>
      </c>
      <c r="K426" s="11"/>
      <c r="L426" s="12"/>
      <c r="M426" s="12"/>
      <c r="N426" s="13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x14ac:dyDescent="0.15">
      <c r="A427" s="108">
        <v>426</v>
      </c>
      <c r="B427" s="58"/>
      <c r="C427" s="58"/>
      <c r="D427" s="58"/>
      <c r="E427" s="56" t="str">
        <f>IF($C427="","",VLOOKUP($D427,編集不可!$A$4:$D$6,2,FALSE))</f>
        <v/>
      </c>
      <c r="F427" s="56" t="str">
        <f t="shared" si="18"/>
        <v/>
      </c>
      <c r="G427" s="56" t="str">
        <f>IF($C427="","",VLOOKUP($D427,編集不可!$A$4:$D$6,3,FALSE))</f>
        <v/>
      </c>
      <c r="H427" s="56" t="str">
        <f>IF($C427="","",VLOOKUP($D427,編集不可!$A$4:$D$6,4,FALSE))</f>
        <v/>
      </c>
      <c r="I427" s="26" t="str">
        <f t="shared" si="19"/>
        <v/>
      </c>
      <c r="J427" s="29" t="str">
        <f t="shared" si="20"/>
        <v/>
      </c>
      <c r="K427" s="11"/>
      <c r="L427" s="12"/>
      <c r="M427" s="12"/>
      <c r="N427" s="13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x14ac:dyDescent="0.15">
      <c r="A428" s="108">
        <v>427</v>
      </c>
      <c r="B428" s="58"/>
      <c r="C428" s="58"/>
      <c r="D428" s="58"/>
      <c r="E428" s="56" t="str">
        <f>IF($C428="","",VLOOKUP($D428,編集不可!$A$4:$D$6,2,FALSE))</f>
        <v/>
      </c>
      <c r="F428" s="56" t="str">
        <f t="shared" si="18"/>
        <v/>
      </c>
      <c r="G428" s="56" t="str">
        <f>IF($C428="","",VLOOKUP($D428,編集不可!$A$4:$D$6,3,FALSE))</f>
        <v/>
      </c>
      <c r="H428" s="56" t="str">
        <f>IF($C428="","",VLOOKUP($D428,編集不可!$A$4:$D$6,4,FALSE))</f>
        <v/>
      </c>
      <c r="I428" s="26" t="str">
        <f t="shared" si="19"/>
        <v/>
      </c>
      <c r="J428" s="29" t="str">
        <f t="shared" si="20"/>
        <v/>
      </c>
      <c r="K428" s="11"/>
      <c r="L428" s="12"/>
      <c r="M428" s="12"/>
      <c r="N428" s="13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x14ac:dyDescent="0.15">
      <c r="A429" s="108">
        <v>428</v>
      </c>
      <c r="B429" s="58"/>
      <c r="C429" s="58"/>
      <c r="D429" s="58"/>
      <c r="E429" s="56" t="str">
        <f>IF($C429="","",VLOOKUP($D429,編集不可!$A$4:$D$6,2,FALSE))</f>
        <v/>
      </c>
      <c r="F429" s="56" t="str">
        <f t="shared" si="18"/>
        <v/>
      </c>
      <c r="G429" s="56" t="str">
        <f>IF($C429="","",VLOOKUP($D429,編集不可!$A$4:$D$6,3,FALSE))</f>
        <v/>
      </c>
      <c r="H429" s="56" t="str">
        <f>IF($C429="","",VLOOKUP($D429,編集不可!$A$4:$D$6,4,FALSE))</f>
        <v/>
      </c>
      <c r="I429" s="26" t="str">
        <f t="shared" si="19"/>
        <v/>
      </c>
      <c r="J429" s="29" t="str">
        <f t="shared" si="20"/>
        <v/>
      </c>
      <c r="K429" s="11"/>
      <c r="L429" s="12"/>
      <c r="M429" s="12"/>
      <c r="N429" s="13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x14ac:dyDescent="0.15">
      <c r="A430" s="108">
        <v>429</v>
      </c>
      <c r="B430" s="58"/>
      <c r="C430" s="58"/>
      <c r="D430" s="58"/>
      <c r="E430" s="56" t="str">
        <f>IF($C430="","",VLOOKUP($D430,編集不可!$A$4:$D$6,2,FALSE))</f>
        <v/>
      </c>
      <c r="F430" s="56" t="str">
        <f t="shared" si="18"/>
        <v/>
      </c>
      <c r="G430" s="56" t="str">
        <f>IF($C430="","",VLOOKUP($D430,編集不可!$A$4:$D$6,3,FALSE))</f>
        <v/>
      </c>
      <c r="H430" s="56" t="str">
        <f>IF($C430="","",VLOOKUP($D430,編集不可!$A$4:$D$6,4,FALSE))</f>
        <v/>
      </c>
      <c r="I430" s="26" t="str">
        <f t="shared" si="19"/>
        <v/>
      </c>
      <c r="J430" s="29" t="str">
        <f t="shared" si="20"/>
        <v/>
      </c>
      <c r="K430" s="11"/>
      <c r="L430" s="12"/>
      <c r="M430" s="12"/>
      <c r="N430" s="13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x14ac:dyDescent="0.15">
      <c r="A431" s="108">
        <v>430</v>
      </c>
      <c r="B431" s="58"/>
      <c r="C431" s="58"/>
      <c r="D431" s="58"/>
      <c r="E431" s="56" t="str">
        <f>IF($C431="","",VLOOKUP($D431,編集不可!$A$4:$D$6,2,FALSE))</f>
        <v/>
      </c>
      <c r="F431" s="56" t="str">
        <f t="shared" si="18"/>
        <v/>
      </c>
      <c r="G431" s="56" t="str">
        <f>IF($C431="","",VLOOKUP($D431,編集不可!$A$4:$D$6,3,FALSE))</f>
        <v/>
      </c>
      <c r="H431" s="56" t="str">
        <f>IF($C431="","",VLOOKUP($D431,編集不可!$A$4:$D$6,4,FALSE))</f>
        <v/>
      </c>
      <c r="I431" s="26" t="str">
        <f t="shared" si="19"/>
        <v/>
      </c>
      <c r="J431" s="29" t="str">
        <f t="shared" si="20"/>
        <v/>
      </c>
      <c r="K431" s="11"/>
      <c r="L431" s="12"/>
      <c r="M431" s="12"/>
      <c r="N431" s="13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x14ac:dyDescent="0.15">
      <c r="A432" s="108">
        <v>431</v>
      </c>
      <c r="B432" s="58"/>
      <c r="C432" s="58"/>
      <c r="D432" s="58"/>
      <c r="E432" s="56" t="str">
        <f>IF($C432="","",VLOOKUP($D432,編集不可!$A$4:$D$6,2,FALSE))</f>
        <v/>
      </c>
      <c r="F432" s="56" t="str">
        <f t="shared" si="18"/>
        <v/>
      </c>
      <c r="G432" s="56" t="str">
        <f>IF($C432="","",VLOOKUP($D432,編集不可!$A$4:$D$6,3,FALSE))</f>
        <v/>
      </c>
      <c r="H432" s="56" t="str">
        <f>IF($C432="","",VLOOKUP($D432,編集不可!$A$4:$D$6,4,FALSE))</f>
        <v/>
      </c>
      <c r="I432" s="26" t="str">
        <f t="shared" si="19"/>
        <v/>
      </c>
      <c r="J432" s="29" t="str">
        <f t="shared" si="20"/>
        <v/>
      </c>
      <c r="K432" s="11"/>
      <c r="L432" s="12"/>
      <c r="M432" s="12"/>
      <c r="N432" s="13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x14ac:dyDescent="0.15">
      <c r="A433" s="108">
        <v>432</v>
      </c>
      <c r="B433" s="58"/>
      <c r="C433" s="58"/>
      <c r="D433" s="58"/>
      <c r="E433" s="56" t="str">
        <f>IF($C433="","",VLOOKUP($D433,編集不可!$A$4:$D$6,2,FALSE))</f>
        <v/>
      </c>
      <c r="F433" s="56" t="str">
        <f t="shared" si="18"/>
        <v/>
      </c>
      <c r="G433" s="56" t="str">
        <f>IF($C433="","",VLOOKUP($D433,編集不可!$A$4:$D$6,3,FALSE))</f>
        <v/>
      </c>
      <c r="H433" s="56" t="str">
        <f>IF($C433="","",VLOOKUP($D433,編集不可!$A$4:$D$6,4,FALSE))</f>
        <v/>
      </c>
      <c r="I433" s="26" t="str">
        <f t="shared" si="19"/>
        <v/>
      </c>
      <c r="J433" s="29" t="str">
        <f t="shared" si="20"/>
        <v/>
      </c>
      <c r="K433" s="11"/>
      <c r="L433" s="12"/>
      <c r="M433" s="12"/>
      <c r="N433" s="13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x14ac:dyDescent="0.15">
      <c r="A434" s="108">
        <v>433</v>
      </c>
      <c r="B434" s="58"/>
      <c r="C434" s="58"/>
      <c r="D434" s="58"/>
      <c r="E434" s="56" t="str">
        <f>IF($C434="","",VLOOKUP($D434,編集不可!$A$4:$D$6,2,FALSE))</f>
        <v/>
      </c>
      <c r="F434" s="56" t="str">
        <f t="shared" si="18"/>
        <v/>
      </c>
      <c r="G434" s="56" t="str">
        <f>IF($C434="","",VLOOKUP($D434,編集不可!$A$4:$D$6,3,FALSE))</f>
        <v/>
      </c>
      <c r="H434" s="56" t="str">
        <f>IF($C434="","",VLOOKUP($D434,編集不可!$A$4:$D$6,4,FALSE))</f>
        <v/>
      </c>
      <c r="I434" s="26" t="str">
        <f t="shared" si="19"/>
        <v/>
      </c>
      <c r="J434" s="29" t="str">
        <f t="shared" si="20"/>
        <v/>
      </c>
      <c r="K434" s="11"/>
      <c r="L434" s="12"/>
      <c r="M434" s="12"/>
      <c r="N434" s="13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x14ac:dyDescent="0.15">
      <c r="A435" s="108">
        <v>434</v>
      </c>
      <c r="B435" s="58"/>
      <c r="C435" s="58"/>
      <c r="D435" s="58"/>
      <c r="E435" s="56" t="str">
        <f>IF($C435="","",VLOOKUP($D435,編集不可!$A$4:$D$6,2,FALSE))</f>
        <v/>
      </c>
      <c r="F435" s="56" t="str">
        <f t="shared" si="18"/>
        <v/>
      </c>
      <c r="G435" s="56" t="str">
        <f>IF($C435="","",VLOOKUP($D435,編集不可!$A$4:$D$6,3,FALSE))</f>
        <v/>
      </c>
      <c r="H435" s="56" t="str">
        <f>IF($C435="","",VLOOKUP($D435,編集不可!$A$4:$D$6,4,FALSE))</f>
        <v/>
      </c>
      <c r="I435" s="26" t="str">
        <f t="shared" si="19"/>
        <v/>
      </c>
      <c r="J435" s="29" t="str">
        <f t="shared" si="20"/>
        <v/>
      </c>
      <c r="K435" s="11"/>
      <c r="L435" s="12"/>
      <c r="M435" s="12"/>
      <c r="N435" s="13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x14ac:dyDescent="0.15">
      <c r="A436" s="108">
        <v>435</v>
      </c>
      <c r="B436" s="58"/>
      <c r="C436" s="58"/>
      <c r="D436" s="58"/>
      <c r="E436" s="56" t="str">
        <f>IF($C436="","",VLOOKUP($D436,編集不可!$A$4:$D$6,2,FALSE))</f>
        <v/>
      </c>
      <c r="F436" s="56" t="str">
        <f t="shared" si="18"/>
        <v/>
      </c>
      <c r="G436" s="56" t="str">
        <f>IF($C436="","",VLOOKUP($D436,編集不可!$A$4:$D$6,3,FALSE))</f>
        <v/>
      </c>
      <c r="H436" s="56" t="str">
        <f>IF($C436="","",VLOOKUP($D436,編集不可!$A$4:$D$6,4,FALSE))</f>
        <v/>
      </c>
      <c r="I436" s="26" t="str">
        <f t="shared" si="19"/>
        <v/>
      </c>
      <c r="J436" s="29" t="str">
        <f t="shared" si="20"/>
        <v/>
      </c>
      <c r="K436" s="11"/>
      <c r="L436" s="12"/>
      <c r="M436" s="12"/>
      <c r="N436" s="13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x14ac:dyDescent="0.15">
      <c r="A437" s="108">
        <v>436</v>
      </c>
      <c r="B437" s="58"/>
      <c r="C437" s="58"/>
      <c r="D437" s="58"/>
      <c r="E437" s="56" t="str">
        <f>IF($C437="","",VLOOKUP($D437,編集不可!$A$4:$D$6,2,FALSE))</f>
        <v/>
      </c>
      <c r="F437" s="56" t="str">
        <f t="shared" si="18"/>
        <v/>
      </c>
      <c r="G437" s="56" t="str">
        <f>IF($C437="","",VLOOKUP($D437,編集不可!$A$4:$D$6,3,FALSE))</f>
        <v/>
      </c>
      <c r="H437" s="56" t="str">
        <f>IF($C437="","",VLOOKUP($D437,編集不可!$A$4:$D$6,4,FALSE))</f>
        <v/>
      </c>
      <c r="I437" s="26" t="str">
        <f t="shared" si="19"/>
        <v/>
      </c>
      <c r="J437" s="29" t="str">
        <f t="shared" si="20"/>
        <v/>
      </c>
      <c r="K437" s="11"/>
      <c r="L437" s="12"/>
      <c r="M437" s="12"/>
      <c r="N437" s="13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x14ac:dyDescent="0.15">
      <c r="A438" s="108">
        <v>437</v>
      </c>
      <c r="B438" s="58"/>
      <c r="C438" s="58"/>
      <c r="D438" s="58"/>
      <c r="E438" s="56" t="str">
        <f>IF($C438="","",VLOOKUP($D438,編集不可!$A$4:$D$6,2,FALSE))</f>
        <v/>
      </c>
      <c r="F438" s="56" t="str">
        <f t="shared" si="18"/>
        <v/>
      </c>
      <c r="G438" s="56" t="str">
        <f>IF($C438="","",VLOOKUP($D438,編集不可!$A$4:$D$6,3,FALSE))</f>
        <v/>
      </c>
      <c r="H438" s="56" t="str">
        <f>IF($C438="","",VLOOKUP($D438,編集不可!$A$4:$D$6,4,FALSE))</f>
        <v/>
      </c>
      <c r="I438" s="26" t="str">
        <f t="shared" si="19"/>
        <v/>
      </c>
      <c r="J438" s="29" t="str">
        <f t="shared" si="20"/>
        <v/>
      </c>
      <c r="K438" s="11"/>
      <c r="L438" s="12"/>
      <c r="M438" s="12"/>
      <c r="N438" s="13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x14ac:dyDescent="0.15">
      <c r="A439" s="108">
        <v>438</v>
      </c>
      <c r="B439" s="58"/>
      <c r="C439" s="58"/>
      <c r="D439" s="58"/>
      <c r="E439" s="56" t="str">
        <f>IF($C439="","",VLOOKUP($D439,編集不可!$A$4:$D$6,2,FALSE))</f>
        <v/>
      </c>
      <c r="F439" s="56" t="str">
        <f t="shared" si="18"/>
        <v/>
      </c>
      <c r="G439" s="56" t="str">
        <f>IF($C439="","",VLOOKUP($D439,編集不可!$A$4:$D$6,3,FALSE))</f>
        <v/>
      </c>
      <c r="H439" s="56" t="str">
        <f>IF($C439="","",VLOOKUP($D439,編集不可!$A$4:$D$6,4,FALSE))</f>
        <v/>
      </c>
      <c r="I439" s="26" t="str">
        <f t="shared" si="19"/>
        <v/>
      </c>
      <c r="J439" s="29" t="str">
        <f t="shared" si="20"/>
        <v/>
      </c>
      <c r="K439" s="11"/>
      <c r="L439" s="12"/>
      <c r="M439" s="12"/>
      <c r="N439" s="13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x14ac:dyDescent="0.15">
      <c r="A440" s="108">
        <v>439</v>
      </c>
      <c r="B440" s="58"/>
      <c r="C440" s="58"/>
      <c r="D440" s="58"/>
      <c r="E440" s="56" t="str">
        <f>IF($C440="","",VLOOKUP($D440,編集不可!$A$4:$D$6,2,FALSE))</f>
        <v/>
      </c>
      <c r="F440" s="56" t="str">
        <f t="shared" si="18"/>
        <v/>
      </c>
      <c r="G440" s="56" t="str">
        <f>IF($C440="","",VLOOKUP($D440,編集不可!$A$4:$D$6,3,FALSE))</f>
        <v/>
      </c>
      <c r="H440" s="56" t="str">
        <f>IF($C440="","",VLOOKUP($D440,編集不可!$A$4:$D$6,4,FALSE))</f>
        <v/>
      </c>
      <c r="I440" s="26" t="str">
        <f t="shared" si="19"/>
        <v/>
      </c>
      <c r="J440" s="29" t="str">
        <f t="shared" si="20"/>
        <v/>
      </c>
      <c r="K440" s="11"/>
      <c r="L440" s="12"/>
      <c r="M440" s="12"/>
      <c r="N440" s="13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x14ac:dyDescent="0.15">
      <c r="A441" s="108">
        <v>440</v>
      </c>
      <c r="B441" s="58"/>
      <c r="C441" s="58"/>
      <c r="D441" s="58"/>
      <c r="E441" s="56" t="str">
        <f>IF($C441="","",VLOOKUP($D441,編集不可!$A$4:$D$6,2,FALSE))</f>
        <v/>
      </c>
      <c r="F441" s="56" t="str">
        <f t="shared" si="18"/>
        <v/>
      </c>
      <c r="G441" s="56" t="str">
        <f>IF($C441="","",VLOOKUP($D441,編集不可!$A$4:$D$6,3,FALSE))</f>
        <v/>
      </c>
      <c r="H441" s="56" t="str">
        <f>IF($C441="","",VLOOKUP($D441,編集不可!$A$4:$D$6,4,FALSE))</f>
        <v/>
      </c>
      <c r="I441" s="26" t="str">
        <f t="shared" si="19"/>
        <v/>
      </c>
      <c r="J441" s="29" t="str">
        <f t="shared" si="20"/>
        <v/>
      </c>
      <c r="K441" s="11"/>
      <c r="L441" s="12"/>
      <c r="M441" s="12"/>
      <c r="N441" s="13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x14ac:dyDescent="0.15">
      <c r="A442" s="108">
        <v>441</v>
      </c>
      <c r="B442" s="58"/>
      <c r="C442" s="58"/>
      <c r="D442" s="58"/>
      <c r="E442" s="56" t="str">
        <f>IF($C442="","",VLOOKUP($D442,編集不可!$A$4:$D$6,2,FALSE))</f>
        <v/>
      </c>
      <c r="F442" s="56" t="str">
        <f t="shared" si="18"/>
        <v/>
      </c>
      <c r="G442" s="56" t="str">
        <f>IF($C442="","",VLOOKUP($D442,編集不可!$A$4:$D$6,3,FALSE))</f>
        <v/>
      </c>
      <c r="H442" s="56" t="str">
        <f>IF($C442="","",VLOOKUP($D442,編集不可!$A$4:$D$6,4,FALSE))</f>
        <v/>
      </c>
      <c r="I442" s="26" t="str">
        <f t="shared" si="19"/>
        <v/>
      </c>
      <c r="J442" s="29" t="str">
        <f t="shared" si="20"/>
        <v/>
      </c>
      <c r="K442" s="11"/>
      <c r="L442" s="12"/>
      <c r="M442" s="12"/>
      <c r="N442" s="13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x14ac:dyDescent="0.15">
      <c r="A443" s="108">
        <v>442</v>
      </c>
      <c r="B443" s="58"/>
      <c r="C443" s="58"/>
      <c r="D443" s="58"/>
      <c r="E443" s="56" t="str">
        <f>IF($C443="","",VLOOKUP($D443,編集不可!$A$4:$D$6,2,FALSE))</f>
        <v/>
      </c>
      <c r="F443" s="56" t="str">
        <f t="shared" si="18"/>
        <v/>
      </c>
      <c r="G443" s="56" t="str">
        <f>IF($C443="","",VLOOKUP($D443,編集不可!$A$4:$D$6,3,FALSE))</f>
        <v/>
      </c>
      <c r="H443" s="56" t="str">
        <f>IF($C443="","",VLOOKUP($D443,編集不可!$A$4:$D$6,4,FALSE))</f>
        <v/>
      </c>
      <c r="I443" s="26" t="str">
        <f t="shared" si="19"/>
        <v/>
      </c>
      <c r="J443" s="29" t="str">
        <f t="shared" si="20"/>
        <v/>
      </c>
      <c r="K443" s="11"/>
      <c r="L443" s="12"/>
      <c r="M443" s="12"/>
      <c r="N443" s="13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x14ac:dyDescent="0.15">
      <c r="A444" s="108">
        <v>443</v>
      </c>
      <c r="B444" s="58"/>
      <c r="C444" s="58"/>
      <c r="D444" s="58"/>
      <c r="E444" s="56" t="str">
        <f>IF($C444="","",VLOOKUP($D444,編集不可!$A$4:$D$6,2,FALSE))</f>
        <v/>
      </c>
      <c r="F444" s="56" t="str">
        <f t="shared" si="18"/>
        <v/>
      </c>
      <c r="G444" s="56" t="str">
        <f>IF($C444="","",VLOOKUP($D444,編集不可!$A$4:$D$6,3,FALSE))</f>
        <v/>
      </c>
      <c r="H444" s="56" t="str">
        <f>IF($C444="","",VLOOKUP($D444,編集不可!$A$4:$D$6,4,FALSE))</f>
        <v/>
      </c>
      <c r="I444" s="26" t="str">
        <f t="shared" si="19"/>
        <v/>
      </c>
      <c r="J444" s="29" t="str">
        <f t="shared" si="20"/>
        <v/>
      </c>
      <c r="K444" s="11"/>
      <c r="L444" s="12"/>
      <c r="M444" s="12"/>
      <c r="N444" s="13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x14ac:dyDescent="0.15">
      <c r="A445" s="108">
        <v>444</v>
      </c>
      <c r="B445" s="58"/>
      <c r="C445" s="58"/>
      <c r="D445" s="58"/>
      <c r="E445" s="56" t="str">
        <f>IF($C445="","",VLOOKUP($D445,編集不可!$A$4:$D$6,2,FALSE))</f>
        <v/>
      </c>
      <c r="F445" s="56" t="str">
        <f t="shared" si="18"/>
        <v/>
      </c>
      <c r="G445" s="56" t="str">
        <f>IF($C445="","",VLOOKUP($D445,編集不可!$A$4:$D$6,3,FALSE))</f>
        <v/>
      </c>
      <c r="H445" s="56" t="str">
        <f>IF($C445="","",VLOOKUP($D445,編集不可!$A$4:$D$6,4,FALSE))</f>
        <v/>
      </c>
      <c r="I445" s="26" t="str">
        <f t="shared" si="19"/>
        <v/>
      </c>
      <c r="J445" s="29" t="str">
        <f t="shared" si="20"/>
        <v/>
      </c>
      <c r="K445" s="11"/>
      <c r="L445" s="12"/>
      <c r="M445" s="12"/>
      <c r="N445" s="13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x14ac:dyDescent="0.15">
      <c r="A446" s="108">
        <v>445</v>
      </c>
      <c r="B446" s="58"/>
      <c r="C446" s="58"/>
      <c r="D446" s="58"/>
      <c r="E446" s="56" t="str">
        <f>IF($C446="","",VLOOKUP($D446,編集不可!$A$4:$D$6,2,FALSE))</f>
        <v/>
      </c>
      <c r="F446" s="56" t="str">
        <f t="shared" si="18"/>
        <v/>
      </c>
      <c r="G446" s="56" t="str">
        <f>IF($C446="","",VLOOKUP($D446,編集不可!$A$4:$D$6,3,FALSE))</f>
        <v/>
      </c>
      <c r="H446" s="56" t="str">
        <f>IF($C446="","",VLOOKUP($D446,編集不可!$A$4:$D$6,4,FALSE))</f>
        <v/>
      </c>
      <c r="I446" s="26" t="str">
        <f t="shared" si="19"/>
        <v/>
      </c>
      <c r="J446" s="29" t="str">
        <f t="shared" si="20"/>
        <v/>
      </c>
      <c r="K446" s="11"/>
      <c r="L446" s="12"/>
      <c r="M446" s="12"/>
      <c r="N446" s="13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x14ac:dyDescent="0.15">
      <c r="A447" s="108">
        <v>446</v>
      </c>
      <c r="B447" s="58"/>
      <c r="C447" s="58"/>
      <c r="D447" s="58"/>
      <c r="E447" s="56" t="str">
        <f>IF($C447="","",VLOOKUP($D447,編集不可!$A$4:$D$6,2,FALSE))</f>
        <v/>
      </c>
      <c r="F447" s="56" t="str">
        <f t="shared" si="18"/>
        <v/>
      </c>
      <c r="G447" s="56" t="str">
        <f>IF($C447="","",VLOOKUP($D447,編集不可!$A$4:$D$6,3,FALSE))</f>
        <v/>
      </c>
      <c r="H447" s="56" t="str">
        <f>IF($C447="","",VLOOKUP($D447,編集不可!$A$4:$D$6,4,FALSE))</f>
        <v/>
      </c>
      <c r="I447" s="26" t="str">
        <f t="shared" si="19"/>
        <v/>
      </c>
      <c r="J447" s="29" t="str">
        <f t="shared" si="20"/>
        <v/>
      </c>
      <c r="K447" s="11"/>
      <c r="L447" s="12"/>
      <c r="M447" s="12"/>
      <c r="N447" s="13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x14ac:dyDescent="0.15">
      <c r="A448" s="108">
        <v>447</v>
      </c>
      <c r="B448" s="58"/>
      <c r="C448" s="58"/>
      <c r="D448" s="58"/>
      <c r="E448" s="56" t="str">
        <f>IF($C448="","",VLOOKUP($D448,編集不可!$A$4:$D$6,2,FALSE))</f>
        <v/>
      </c>
      <c r="F448" s="56" t="str">
        <f t="shared" si="18"/>
        <v/>
      </c>
      <c r="G448" s="56" t="str">
        <f>IF($C448="","",VLOOKUP($D448,編集不可!$A$4:$D$6,3,FALSE))</f>
        <v/>
      </c>
      <c r="H448" s="56" t="str">
        <f>IF($C448="","",VLOOKUP($D448,編集不可!$A$4:$D$6,4,FALSE))</f>
        <v/>
      </c>
      <c r="I448" s="26" t="str">
        <f t="shared" si="19"/>
        <v/>
      </c>
      <c r="J448" s="29" t="str">
        <f t="shared" si="20"/>
        <v/>
      </c>
      <c r="K448" s="11"/>
      <c r="L448" s="12"/>
      <c r="M448" s="12"/>
      <c r="N448" s="13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x14ac:dyDescent="0.15">
      <c r="A449" s="108">
        <v>448</v>
      </c>
      <c r="B449" s="58"/>
      <c r="C449" s="58"/>
      <c r="D449" s="58"/>
      <c r="E449" s="56" t="str">
        <f>IF($C449="","",VLOOKUP($D449,編集不可!$A$4:$D$6,2,FALSE))</f>
        <v/>
      </c>
      <c r="F449" s="56" t="str">
        <f t="shared" si="18"/>
        <v/>
      </c>
      <c r="G449" s="56" t="str">
        <f>IF($C449="","",VLOOKUP($D449,編集不可!$A$4:$D$6,3,FALSE))</f>
        <v/>
      </c>
      <c r="H449" s="56" t="str">
        <f>IF($C449="","",VLOOKUP($D449,編集不可!$A$4:$D$6,4,FALSE))</f>
        <v/>
      </c>
      <c r="I449" s="26" t="str">
        <f t="shared" si="19"/>
        <v/>
      </c>
      <c r="J449" s="29" t="str">
        <f t="shared" si="20"/>
        <v/>
      </c>
      <c r="K449" s="11"/>
      <c r="L449" s="12"/>
      <c r="M449" s="12"/>
      <c r="N449" s="13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x14ac:dyDescent="0.15">
      <c r="A450" s="108">
        <v>449</v>
      </c>
      <c r="B450" s="58"/>
      <c r="C450" s="58"/>
      <c r="D450" s="58"/>
      <c r="E450" s="56" t="str">
        <f>IF($C450="","",VLOOKUP($D450,編集不可!$A$4:$D$6,2,FALSE))</f>
        <v/>
      </c>
      <c r="F450" s="56" t="str">
        <f t="shared" si="18"/>
        <v/>
      </c>
      <c r="G450" s="56" t="str">
        <f>IF($C450="","",VLOOKUP($D450,編集不可!$A$4:$D$6,3,FALSE))</f>
        <v/>
      </c>
      <c r="H450" s="56" t="str">
        <f>IF($C450="","",VLOOKUP($D450,編集不可!$A$4:$D$6,4,FALSE))</f>
        <v/>
      </c>
      <c r="I450" s="26" t="str">
        <f t="shared" si="19"/>
        <v/>
      </c>
      <c r="J450" s="29" t="str">
        <f t="shared" si="20"/>
        <v/>
      </c>
      <c r="K450" s="11"/>
      <c r="L450" s="12"/>
      <c r="M450" s="12"/>
      <c r="N450" s="13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x14ac:dyDescent="0.15">
      <c r="A451" s="108">
        <v>450</v>
      </c>
      <c r="B451" s="58"/>
      <c r="C451" s="58"/>
      <c r="D451" s="58"/>
      <c r="E451" s="56" t="str">
        <f>IF($C451="","",VLOOKUP($D451,編集不可!$A$4:$D$6,2,FALSE))</f>
        <v/>
      </c>
      <c r="F451" s="56" t="str">
        <f t="shared" ref="F451:F501" si="21">IF($C451="","",SUM($C451*$E451))</f>
        <v/>
      </c>
      <c r="G451" s="56" t="str">
        <f>IF($C451="","",VLOOKUP($D451,編集不可!$A$4:$D$6,3,FALSE))</f>
        <v/>
      </c>
      <c r="H451" s="56" t="str">
        <f>IF($C451="","",VLOOKUP($D451,編集不可!$A$4:$D$6,4,FALSE))</f>
        <v/>
      </c>
      <c r="I451" s="26" t="str">
        <f t="shared" ref="I451:I501" si="22">IF($C451="","",ROUND(SUM($F451*$G451+$H451),2))</f>
        <v/>
      </c>
      <c r="J451" s="29" t="str">
        <f t="shared" ref="J451:J501" si="23">IF($C451="","",ROUNDDOWN($I451,-2))</f>
        <v/>
      </c>
      <c r="K451" s="11"/>
      <c r="L451" s="12"/>
      <c r="M451" s="12"/>
      <c r="N451" s="13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x14ac:dyDescent="0.15">
      <c r="A452" s="108">
        <v>451</v>
      </c>
      <c r="B452" s="58"/>
      <c r="C452" s="58"/>
      <c r="D452" s="58"/>
      <c r="E452" s="56" t="str">
        <f>IF($C452="","",VLOOKUP($D452,編集不可!$A$4:$D$6,2,FALSE))</f>
        <v/>
      </c>
      <c r="F452" s="56" t="str">
        <f t="shared" si="21"/>
        <v/>
      </c>
      <c r="G452" s="56" t="str">
        <f>IF($C452="","",VLOOKUP($D452,編集不可!$A$4:$D$6,3,FALSE))</f>
        <v/>
      </c>
      <c r="H452" s="56" t="str">
        <f>IF($C452="","",VLOOKUP($D452,編集不可!$A$4:$D$6,4,FALSE))</f>
        <v/>
      </c>
      <c r="I452" s="26" t="str">
        <f t="shared" si="22"/>
        <v/>
      </c>
      <c r="J452" s="29" t="str">
        <f t="shared" si="23"/>
        <v/>
      </c>
      <c r="K452" s="11"/>
      <c r="L452" s="12"/>
      <c r="M452" s="12"/>
      <c r="N452" s="13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x14ac:dyDescent="0.15">
      <c r="A453" s="108">
        <v>452</v>
      </c>
      <c r="B453" s="58"/>
      <c r="C453" s="58"/>
      <c r="D453" s="58"/>
      <c r="E453" s="56" t="str">
        <f>IF($C453="","",VLOOKUP($D453,編集不可!$A$4:$D$6,2,FALSE))</f>
        <v/>
      </c>
      <c r="F453" s="56" t="str">
        <f t="shared" si="21"/>
        <v/>
      </c>
      <c r="G453" s="56" t="str">
        <f>IF($C453="","",VLOOKUP($D453,編集不可!$A$4:$D$6,3,FALSE))</f>
        <v/>
      </c>
      <c r="H453" s="56" t="str">
        <f>IF($C453="","",VLOOKUP($D453,編集不可!$A$4:$D$6,4,FALSE))</f>
        <v/>
      </c>
      <c r="I453" s="26" t="str">
        <f t="shared" si="22"/>
        <v/>
      </c>
      <c r="J453" s="29" t="str">
        <f t="shared" si="23"/>
        <v/>
      </c>
      <c r="K453" s="11"/>
      <c r="L453" s="12"/>
      <c r="M453" s="12"/>
      <c r="N453" s="13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x14ac:dyDescent="0.15">
      <c r="A454" s="108">
        <v>453</v>
      </c>
      <c r="B454" s="58"/>
      <c r="C454" s="58"/>
      <c r="D454" s="58"/>
      <c r="E454" s="56" t="str">
        <f>IF($C454="","",VLOOKUP($D454,編集不可!$A$4:$D$6,2,FALSE))</f>
        <v/>
      </c>
      <c r="F454" s="56" t="str">
        <f t="shared" si="21"/>
        <v/>
      </c>
      <c r="G454" s="56" t="str">
        <f>IF($C454="","",VLOOKUP($D454,編集不可!$A$4:$D$6,3,FALSE))</f>
        <v/>
      </c>
      <c r="H454" s="56" t="str">
        <f>IF($C454="","",VLOOKUP($D454,編集不可!$A$4:$D$6,4,FALSE))</f>
        <v/>
      </c>
      <c r="I454" s="26" t="str">
        <f t="shared" si="22"/>
        <v/>
      </c>
      <c r="J454" s="29" t="str">
        <f t="shared" si="23"/>
        <v/>
      </c>
      <c r="K454" s="11"/>
      <c r="L454" s="12"/>
      <c r="M454" s="12"/>
      <c r="N454" s="13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x14ac:dyDescent="0.15">
      <c r="A455" s="108">
        <v>454</v>
      </c>
      <c r="B455" s="58"/>
      <c r="C455" s="58"/>
      <c r="D455" s="58"/>
      <c r="E455" s="56" t="str">
        <f>IF($C455="","",VLOOKUP($D455,編集不可!$A$4:$D$6,2,FALSE))</f>
        <v/>
      </c>
      <c r="F455" s="56" t="str">
        <f t="shared" si="21"/>
        <v/>
      </c>
      <c r="G455" s="56" t="str">
        <f>IF($C455="","",VLOOKUP($D455,編集不可!$A$4:$D$6,3,FALSE))</f>
        <v/>
      </c>
      <c r="H455" s="56" t="str">
        <f>IF($C455="","",VLOOKUP($D455,編集不可!$A$4:$D$6,4,FALSE))</f>
        <v/>
      </c>
      <c r="I455" s="26" t="str">
        <f t="shared" si="22"/>
        <v/>
      </c>
      <c r="J455" s="29" t="str">
        <f t="shared" si="23"/>
        <v/>
      </c>
      <c r="K455" s="11"/>
      <c r="L455" s="12"/>
      <c r="M455" s="12"/>
      <c r="N455" s="13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x14ac:dyDescent="0.15">
      <c r="A456" s="108">
        <v>455</v>
      </c>
      <c r="B456" s="58"/>
      <c r="C456" s="58"/>
      <c r="D456" s="58"/>
      <c r="E456" s="56" t="str">
        <f>IF($C456="","",VLOOKUP($D456,編集不可!$A$4:$D$6,2,FALSE))</f>
        <v/>
      </c>
      <c r="F456" s="56" t="str">
        <f t="shared" si="21"/>
        <v/>
      </c>
      <c r="G456" s="56" t="str">
        <f>IF($C456="","",VLOOKUP($D456,編集不可!$A$4:$D$6,3,FALSE))</f>
        <v/>
      </c>
      <c r="H456" s="56" t="str">
        <f>IF($C456="","",VLOOKUP($D456,編集不可!$A$4:$D$6,4,FALSE))</f>
        <v/>
      </c>
      <c r="I456" s="26" t="str">
        <f t="shared" si="22"/>
        <v/>
      </c>
      <c r="J456" s="29" t="str">
        <f t="shared" si="23"/>
        <v/>
      </c>
      <c r="K456" s="11"/>
      <c r="L456" s="12"/>
      <c r="M456" s="12"/>
      <c r="N456" s="13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x14ac:dyDescent="0.15">
      <c r="A457" s="108">
        <v>456</v>
      </c>
      <c r="B457" s="58"/>
      <c r="C457" s="58"/>
      <c r="D457" s="58"/>
      <c r="E457" s="56" t="str">
        <f>IF($C457="","",VLOOKUP($D457,編集不可!$A$4:$D$6,2,FALSE))</f>
        <v/>
      </c>
      <c r="F457" s="56" t="str">
        <f t="shared" si="21"/>
        <v/>
      </c>
      <c r="G457" s="56" t="str">
        <f>IF($C457="","",VLOOKUP($D457,編集不可!$A$4:$D$6,3,FALSE))</f>
        <v/>
      </c>
      <c r="H457" s="56" t="str">
        <f>IF($C457="","",VLOOKUP($D457,編集不可!$A$4:$D$6,4,FALSE))</f>
        <v/>
      </c>
      <c r="I457" s="26" t="str">
        <f t="shared" si="22"/>
        <v/>
      </c>
      <c r="J457" s="29" t="str">
        <f t="shared" si="23"/>
        <v/>
      </c>
      <c r="K457" s="11"/>
      <c r="L457" s="12"/>
      <c r="M457" s="12"/>
      <c r="N457" s="13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x14ac:dyDescent="0.15">
      <c r="A458" s="108">
        <v>457</v>
      </c>
      <c r="B458" s="58"/>
      <c r="C458" s="58"/>
      <c r="D458" s="58"/>
      <c r="E458" s="56" t="str">
        <f>IF($C458="","",VLOOKUP($D458,編集不可!$A$4:$D$6,2,FALSE))</f>
        <v/>
      </c>
      <c r="F458" s="56" t="str">
        <f t="shared" si="21"/>
        <v/>
      </c>
      <c r="G458" s="56" t="str">
        <f>IF($C458="","",VLOOKUP($D458,編集不可!$A$4:$D$6,3,FALSE))</f>
        <v/>
      </c>
      <c r="H458" s="56" t="str">
        <f>IF($C458="","",VLOOKUP($D458,編集不可!$A$4:$D$6,4,FALSE))</f>
        <v/>
      </c>
      <c r="I458" s="26" t="str">
        <f t="shared" si="22"/>
        <v/>
      </c>
      <c r="J458" s="29" t="str">
        <f t="shared" si="23"/>
        <v/>
      </c>
      <c r="K458" s="11"/>
      <c r="L458" s="12"/>
      <c r="M458" s="12"/>
      <c r="N458" s="13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x14ac:dyDescent="0.15">
      <c r="A459" s="108">
        <v>458</v>
      </c>
      <c r="B459" s="58"/>
      <c r="C459" s="58"/>
      <c r="D459" s="58"/>
      <c r="E459" s="56" t="str">
        <f>IF($C459="","",VLOOKUP($D459,編集不可!$A$4:$D$6,2,FALSE))</f>
        <v/>
      </c>
      <c r="F459" s="56" t="str">
        <f t="shared" si="21"/>
        <v/>
      </c>
      <c r="G459" s="56" t="str">
        <f>IF($C459="","",VLOOKUP($D459,編集不可!$A$4:$D$6,3,FALSE))</f>
        <v/>
      </c>
      <c r="H459" s="56" t="str">
        <f>IF($C459="","",VLOOKUP($D459,編集不可!$A$4:$D$6,4,FALSE))</f>
        <v/>
      </c>
      <c r="I459" s="26" t="str">
        <f t="shared" si="22"/>
        <v/>
      </c>
      <c r="J459" s="29" t="str">
        <f t="shared" si="23"/>
        <v/>
      </c>
      <c r="K459" s="11"/>
      <c r="L459" s="12"/>
      <c r="M459" s="12"/>
      <c r="N459" s="13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x14ac:dyDescent="0.15">
      <c r="A460" s="108">
        <v>459</v>
      </c>
      <c r="B460" s="58"/>
      <c r="C460" s="58"/>
      <c r="D460" s="58"/>
      <c r="E460" s="56" t="str">
        <f>IF($C460="","",VLOOKUP($D460,編集不可!$A$4:$D$6,2,FALSE))</f>
        <v/>
      </c>
      <c r="F460" s="56" t="str">
        <f t="shared" si="21"/>
        <v/>
      </c>
      <c r="G460" s="56" t="str">
        <f>IF($C460="","",VLOOKUP($D460,編集不可!$A$4:$D$6,3,FALSE))</f>
        <v/>
      </c>
      <c r="H460" s="56" t="str">
        <f>IF($C460="","",VLOOKUP($D460,編集不可!$A$4:$D$6,4,FALSE))</f>
        <v/>
      </c>
      <c r="I460" s="26" t="str">
        <f t="shared" si="22"/>
        <v/>
      </c>
      <c r="J460" s="29" t="str">
        <f t="shared" si="23"/>
        <v/>
      </c>
      <c r="K460" s="11"/>
      <c r="L460" s="12"/>
      <c r="M460" s="12"/>
      <c r="N460" s="13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x14ac:dyDescent="0.15">
      <c r="A461" s="108">
        <v>460</v>
      </c>
      <c r="B461" s="58"/>
      <c r="C461" s="58"/>
      <c r="D461" s="58"/>
      <c r="E461" s="56" t="str">
        <f>IF($C461="","",VLOOKUP($D461,編集不可!$A$4:$D$6,2,FALSE))</f>
        <v/>
      </c>
      <c r="F461" s="56" t="str">
        <f t="shared" si="21"/>
        <v/>
      </c>
      <c r="G461" s="56" t="str">
        <f>IF($C461="","",VLOOKUP($D461,編集不可!$A$4:$D$6,3,FALSE))</f>
        <v/>
      </c>
      <c r="H461" s="56" t="str">
        <f>IF($C461="","",VLOOKUP($D461,編集不可!$A$4:$D$6,4,FALSE))</f>
        <v/>
      </c>
      <c r="I461" s="26" t="str">
        <f t="shared" si="22"/>
        <v/>
      </c>
      <c r="J461" s="29" t="str">
        <f t="shared" si="23"/>
        <v/>
      </c>
      <c r="K461" s="11"/>
      <c r="L461" s="12"/>
      <c r="M461" s="12"/>
      <c r="N461" s="13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x14ac:dyDescent="0.15">
      <c r="A462" s="108">
        <v>461</v>
      </c>
      <c r="B462" s="58"/>
      <c r="C462" s="58"/>
      <c r="D462" s="58"/>
      <c r="E462" s="56" t="str">
        <f>IF($C462="","",VLOOKUP($D462,編集不可!$A$4:$D$6,2,FALSE))</f>
        <v/>
      </c>
      <c r="F462" s="56" t="str">
        <f t="shared" si="21"/>
        <v/>
      </c>
      <c r="G462" s="56" t="str">
        <f>IF($C462="","",VLOOKUP($D462,編集不可!$A$4:$D$6,3,FALSE))</f>
        <v/>
      </c>
      <c r="H462" s="56" t="str">
        <f>IF($C462="","",VLOOKUP($D462,編集不可!$A$4:$D$6,4,FALSE))</f>
        <v/>
      </c>
      <c r="I462" s="26" t="str">
        <f t="shared" si="22"/>
        <v/>
      </c>
      <c r="J462" s="29" t="str">
        <f t="shared" si="23"/>
        <v/>
      </c>
      <c r="K462" s="11"/>
      <c r="L462" s="12"/>
      <c r="M462" s="12"/>
      <c r="N462" s="13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x14ac:dyDescent="0.15">
      <c r="A463" s="108">
        <v>462</v>
      </c>
      <c r="B463" s="58"/>
      <c r="C463" s="58"/>
      <c r="D463" s="58"/>
      <c r="E463" s="56" t="str">
        <f>IF($C463="","",VLOOKUP($D463,編集不可!$A$4:$D$6,2,FALSE))</f>
        <v/>
      </c>
      <c r="F463" s="56" t="str">
        <f t="shared" si="21"/>
        <v/>
      </c>
      <c r="G463" s="56" t="str">
        <f>IF($C463="","",VLOOKUP($D463,編集不可!$A$4:$D$6,3,FALSE))</f>
        <v/>
      </c>
      <c r="H463" s="56" t="str">
        <f>IF($C463="","",VLOOKUP($D463,編集不可!$A$4:$D$6,4,FALSE))</f>
        <v/>
      </c>
      <c r="I463" s="26" t="str">
        <f t="shared" si="22"/>
        <v/>
      </c>
      <c r="J463" s="29" t="str">
        <f t="shared" si="23"/>
        <v/>
      </c>
      <c r="K463" s="11"/>
      <c r="L463" s="12"/>
      <c r="M463" s="12"/>
      <c r="N463" s="13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x14ac:dyDescent="0.15">
      <c r="A464" s="108">
        <v>463</v>
      </c>
      <c r="B464" s="58"/>
      <c r="C464" s="58"/>
      <c r="D464" s="58"/>
      <c r="E464" s="56" t="str">
        <f>IF($C464="","",VLOOKUP($D464,編集不可!$A$4:$D$6,2,FALSE))</f>
        <v/>
      </c>
      <c r="F464" s="56" t="str">
        <f t="shared" si="21"/>
        <v/>
      </c>
      <c r="G464" s="56" t="str">
        <f>IF($C464="","",VLOOKUP($D464,編集不可!$A$4:$D$6,3,FALSE))</f>
        <v/>
      </c>
      <c r="H464" s="56" t="str">
        <f>IF($C464="","",VLOOKUP($D464,編集不可!$A$4:$D$6,4,FALSE))</f>
        <v/>
      </c>
      <c r="I464" s="26" t="str">
        <f t="shared" si="22"/>
        <v/>
      </c>
      <c r="J464" s="29" t="str">
        <f t="shared" si="23"/>
        <v/>
      </c>
      <c r="K464" s="11"/>
      <c r="L464" s="12"/>
      <c r="M464" s="12"/>
      <c r="N464" s="13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x14ac:dyDescent="0.15">
      <c r="A465" s="108">
        <v>464</v>
      </c>
      <c r="B465" s="58"/>
      <c r="C465" s="58"/>
      <c r="D465" s="58"/>
      <c r="E465" s="56" t="str">
        <f>IF($C465="","",VLOOKUP($D465,編集不可!$A$4:$D$6,2,FALSE))</f>
        <v/>
      </c>
      <c r="F465" s="56" t="str">
        <f t="shared" si="21"/>
        <v/>
      </c>
      <c r="G465" s="56" t="str">
        <f>IF($C465="","",VLOOKUP($D465,編集不可!$A$4:$D$6,3,FALSE))</f>
        <v/>
      </c>
      <c r="H465" s="56" t="str">
        <f>IF($C465="","",VLOOKUP($D465,編集不可!$A$4:$D$6,4,FALSE))</f>
        <v/>
      </c>
      <c r="I465" s="26" t="str">
        <f t="shared" si="22"/>
        <v/>
      </c>
      <c r="J465" s="29" t="str">
        <f t="shared" si="23"/>
        <v/>
      </c>
      <c r="K465" s="11"/>
      <c r="L465" s="12"/>
      <c r="M465" s="12"/>
      <c r="N465" s="13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x14ac:dyDescent="0.15">
      <c r="A466" s="108">
        <v>465</v>
      </c>
      <c r="B466" s="58"/>
      <c r="C466" s="58"/>
      <c r="D466" s="58"/>
      <c r="E466" s="56" t="str">
        <f>IF($C466="","",VLOOKUP($D466,編集不可!$A$4:$D$6,2,FALSE))</f>
        <v/>
      </c>
      <c r="F466" s="56" t="str">
        <f t="shared" si="21"/>
        <v/>
      </c>
      <c r="G466" s="56" t="str">
        <f>IF($C466="","",VLOOKUP($D466,編集不可!$A$4:$D$6,3,FALSE))</f>
        <v/>
      </c>
      <c r="H466" s="56" t="str">
        <f>IF($C466="","",VLOOKUP($D466,編集不可!$A$4:$D$6,4,FALSE))</f>
        <v/>
      </c>
      <c r="I466" s="26" t="str">
        <f t="shared" si="22"/>
        <v/>
      </c>
      <c r="J466" s="29" t="str">
        <f t="shared" si="23"/>
        <v/>
      </c>
      <c r="K466" s="11"/>
      <c r="L466" s="12"/>
      <c r="M466" s="12"/>
      <c r="N466" s="13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x14ac:dyDescent="0.15">
      <c r="A467" s="108">
        <v>466</v>
      </c>
      <c r="B467" s="58"/>
      <c r="C467" s="58"/>
      <c r="D467" s="58"/>
      <c r="E467" s="56" t="str">
        <f>IF($C467="","",VLOOKUP($D467,編集不可!$A$4:$D$6,2,FALSE))</f>
        <v/>
      </c>
      <c r="F467" s="56" t="str">
        <f t="shared" si="21"/>
        <v/>
      </c>
      <c r="G467" s="56" t="str">
        <f>IF($C467="","",VLOOKUP($D467,編集不可!$A$4:$D$6,3,FALSE))</f>
        <v/>
      </c>
      <c r="H467" s="56" t="str">
        <f>IF($C467="","",VLOOKUP($D467,編集不可!$A$4:$D$6,4,FALSE))</f>
        <v/>
      </c>
      <c r="I467" s="26" t="str">
        <f t="shared" si="22"/>
        <v/>
      </c>
      <c r="J467" s="29" t="str">
        <f t="shared" si="23"/>
        <v/>
      </c>
      <c r="K467" s="11"/>
      <c r="L467" s="12"/>
      <c r="M467" s="12"/>
      <c r="N467" s="13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x14ac:dyDescent="0.15">
      <c r="A468" s="108">
        <v>467</v>
      </c>
      <c r="B468" s="58"/>
      <c r="C468" s="58"/>
      <c r="D468" s="58"/>
      <c r="E468" s="56" t="str">
        <f>IF($C468="","",VLOOKUP($D468,編集不可!$A$4:$D$6,2,FALSE))</f>
        <v/>
      </c>
      <c r="F468" s="56" t="str">
        <f t="shared" si="21"/>
        <v/>
      </c>
      <c r="G468" s="56" t="str">
        <f>IF($C468="","",VLOOKUP($D468,編集不可!$A$4:$D$6,3,FALSE))</f>
        <v/>
      </c>
      <c r="H468" s="56" t="str">
        <f>IF($C468="","",VLOOKUP($D468,編集不可!$A$4:$D$6,4,FALSE))</f>
        <v/>
      </c>
      <c r="I468" s="26" t="str">
        <f t="shared" si="22"/>
        <v/>
      </c>
      <c r="J468" s="29" t="str">
        <f t="shared" si="23"/>
        <v/>
      </c>
      <c r="K468" s="11"/>
      <c r="L468" s="12"/>
      <c r="M468" s="12"/>
      <c r="N468" s="13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x14ac:dyDescent="0.15">
      <c r="A469" s="108">
        <v>468</v>
      </c>
      <c r="B469" s="58"/>
      <c r="C469" s="58"/>
      <c r="D469" s="58"/>
      <c r="E469" s="56" t="str">
        <f>IF($C469="","",VLOOKUP($D469,編集不可!$A$4:$D$6,2,FALSE))</f>
        <v/>
      </c>
      <c r="F469" s="56" t="str">
        <f t="shared" si="21"/>
        <v/>
      </c>
      <c r="G469" s="56" t="str">
        <f>IF($C469="","",VLOOKUP($D469,編集不可!$A$4:$D$6,3,FALSE))</f>
        <v/>
      </c>
      <c r="H469" s="56" t="str">
        <f>IF($C469="","",VLOOKUP($D469,編集不可!$A$4:$D$6,4,FALSE))</f>
        <v/>
      </c>
      <c r="I469" s="26" t="str">
        <f t="shared" si="22"/>
        <v/>
      </c>
      <c r="J469" s="29" t="str">
        <f t="shared" si="23"/>
        <v/>
      </c>
      <c r="K469" s="11"/>
      <c r="L469" s="12"/>
      <c r="M469" s="12"/>
      <c r="N469" s="13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x14ac:dyDescent="0.15">
      <c r="A470" s="108">
        <v>469</v>
      </c>
      <c r="B470" s="58"/>
      <c r="C470" s="58"/>
      <c r="D470" s="58"/>
      <c r="E470" s="56" t="str">
        <f>IF($C470="","",VLOOKUP($D470,編集不可!$A$4:$D$6,2,FALSE))</f>
        <v/>
      </c>
      <c r="F470" s="56" t="str">
        <f t="shared" si="21"/>
        <v/>
      </c>
      <c r="G470" s="56" t="str">
        <f>IF($C470="","",VLOOKUP($D470,編集不可!$A$4:$D$6,3,FALSE))</f>
        <v/>
      </c>
      <c r="H470" s="56" t="str">
        <f>IF($C470="","",VLOOKUP($D470,編集不可!$A$4:$D$6,4,FALSE))</f>
        <v/>
      </c>
      <c r="I470" s="26" t="str">
        <f t="shared" si="22"/>
        <v/>
      </c>
      <c r="J470" s="29" t="str">
        <f t="shared" si="23"/>
        <v/>
      </c>
      <c r="K470" s="11"/>
      <c r="L470" s="12"/>
      <c r="M470" s="12"/>
      <c r="N470" s="13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x14ac:dyDescent="0.15">
      <c r="A471" s="108">
        <v>470</v>
      </c>
      <c r="B471" s="58"/>
      <c r="C471" s="58"/>
      <c r="D471" s="58"/>
      <c r="E471" s="56" t="str">
        <f>IF($C471="","",VLOOKUP($D471,編集不可!$A$4:$D$6,2,FALSE))</f>
        <v/>
      </c>
      <c r="F471" s="56" t="str">
        <f t="shared" si="21"/>
        <v/>
      </c>
      <c r="G471" s="56" t="str">
        <f>IF($C471="","",VLOOKUP($D471,編集不可!$A$4:$D$6,3,FALSE))</f>
        <v/>
      </c>
      <c r="H471" s="56" t="str">
        <f>IF($C471="","",VLOOKUP($D471,編集不可!$A$4:$D$6,4,FALSE))</f>
        <v/>
      </c>
      <c r="I471" s="26" t="str">
        <f t="shared" si="22"/>
        <v/>
      </c>
      <c r="J471" s="29" t="str">
        <f t="shared" si="23"/>
        <v/>
      </c>
      <c r="K471" s="11"/>
      <c r="L471" s="12"/>
      <c r="M471" s="12"/>
      <c r="N471" s="13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x14ac:dyDescent="0.15">
      <c r="A472" s="108">
        <v>471</v>
      </c>
      <c r="B472" s="58"/>
      <c r="C472" s="58"/>
      <c r="D472" s="58"/>
      <c r="E472" s="56" t="str">
        <f>IF($C472="","",VLOOKUP($D472,編集不可!$A$4:$D$6,2,FALSE))</f>
        <v/>
      </c>
      <c r="F472" s="56" t="str">
        <f t="shared" si="21"/>
        <v/>
      </c>
      <c r="G472" s="56" t="str">
        <f>IF($C472="","",VLOOKUP($D472,編集不可!$A$4:$D$6,3,FALSE))</f>
        <v/>
      </c>
      <c r="H472" s="56" t="str">
        <f>IF($C472="","",VLOOKUP($D472,編集不可!$A$4:$D$6,4,FALSE))</f>
        <v/>
      </c>
      <c r="I472" s="26" t="str">
        <f t="shared" si="22"/>
        <v/>
      </c>
      <c r="J472" s="29" t="str">
        <f t="shared" si="23"/>
        <v/>
      </c>
      <c r="K472" s="11"/>
      <c r="L472" s="12"/>
      <c r="M472" s="12"/>
      <c r="N472" s="13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x14ac:dyDescent="0.15">
      <c r="A473" s="108">
        <v>472</v>
      </c>
      <c r="B473" s="58"/>
      <c r="C473" s="58"/>
      <c r="D473" s="58"/>
      <c r="E473" s="56" t="str">
        <f>IF($C473="","",VLOOKUP($D473,編集不可!$A$4:$D$6,2,FALSE))</f>
        <v/>
      </c>
      <c r="F473" s="56" t="str">
        <f t="shared" si="21"/>
        <v/>
      </c>
      <c r="G473" s="56" t="str">
        <f>IF($C473="","",VLOOKUP($D473,編集不可!$A$4:$D$6,3,FALSE))</f>
        <v/>
      </c>
      <c r="H473" s="56" t="str">
        <f>IF($C473="","",VLOOKUP($D473,編集不可!$A$4:$D$6,4,FALSE))</f>
        <v/>
      </c>
      <c r="I473" s="26" t="str">
        <f t="shared" si="22"/>
        <v/>
      </c>
      <c r="J473" s="29" t="str">
        <f t="shared" si="23"/>
        <v/>
      </c>
      <c r="K473" s="11"/>
      <c r="L473" s="12"/>
      <c r="M473" s="12"/>
      <c r="N473" s="13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x14ac:dyDescent="0.15">
      <c r="A474" s="108">
        <v>473</v>
      </c>
      <c r="B474" s="58"/>
      <c r="C474" s="58"/>
      <c r="D474" s="58"/>
      <c r="E474" s="56" t="str">
        <f>IF($C474="","",VLOOKUP($D474,編集不可!$A$4:$D$6,2,FALSE))</f>
        <v/>
      </c>
      <c r="F474" s="56" t="str">
        <f t="shared" si="21"/>
        <v/>
      </c>
      <c r="G474" s="56" t="str">
        <f>IF($C474="","",VLOOKUP($D474,編集不可!$A$4:$D$6,3,FALSE))</f>
        <v/>
      </c>
      <c r="H474" s="56" t="str">
        <f>IF($C474="","",VLOOKUP($D474,編集不可!$A$4:$D$6,4,FALSE))</f>
        <v/>
      </c>
      <c r="I474" s="26" t="str">
        <f t="shared" si="22"/>
        <v/>
      </c>
      <c r="J474" s="29" t="str">
        <f t="shared" si="23"/>
        <v/>
      </c>
      <c r="K474" s="11"/>
      <c r="L474" s="12"/>
      <c r="M474" s="12"/>
      <c r="N474" s="13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x14ac:dyDescent="0.15">
      <c r="A475" s="108">
        <v>474</v>
      </c>
      <c r="B475" s="58"/>
      <c r="C475" s="58"/>
      <c r="D475" s="58"/>
      <c r="E475" s="56" t="str">
        <f>IF($C475="","",VLOOKUP($D475,編集不可!$A$4:$D$6,2,FALSE))</f>
        <v/>
      </c>
      <c r="F475" s="56" t="str">
        <f t="shared" si="21"/>
        <v/>
      </c>
      <c r="G475" s="56" t="str">
        <f>IF($C475="","",VLOOKUP($D475,編集不可!$A$4:$D$6,3,FALSE))</f>
        <v/>
      </c>
      <c r="H475" s="56" t="str">
        <f>IF($C475="","",VLOOKUP($D475,編集不可!$A$4:$D$6,4,FALSE))</f>
        <v/>
      </c>
      <c r="I475" s="26" t="str">
        <f t="shared" si="22"/>
        <v/>
      </c>
      <c r="J475" s="29" t="str">
        <f t="shared" si="23"/>
        <v/>
      </c>
      <c r="K475" s="11"/>
      <c r="L475" s="12"/>
      <c r="M475" s="12"/>
      <c r="N475" s="13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x14ac:dyDescent="0.15">
      <c r="A476" s="108">
        <v>475</v>
      </c>
      <c r="B476" s="58"/>
      <c r="C476" s="58"/>
      <c r="D476" s="58"/>
      <c r="E476" s="56" t="str">
        <f>IF($C476="","",VLOOKUP($D476,編集不可!$A$4:$D$6,2,FALSE))</f>
        <v/>
      </c>
      <c r="F476" s="56" t="str">
        <f t="shared" si="21"/>
        <v/>
      </c>
      <c r="G476" s="56" t="str">
        <f>IF($C476="","",VLOOKUP($D476,編集不可!$A$4:$D$6,3,FALSE))</f>
        <v/>
      </c>
      <c r="H476" s="56" t="str">
        <f>IF($C476="","",VLOOKUP($D476,編集不可!$A$4:$D$6,4,FALSE))</f>
        <v/>
      </c>
      <c r="I476" s="26" t="str">
        <f t="shared" si="22"/>
        <v/>
      </c>
      <c r="J476" s="29" t="str">
        <f t="shared" si="23"/>
        <v/>
      </c>
      <c r="K476" s="11"/>
      <c r="L476" s="12"/>
      <c r="M476" s="12"/>
      <c r="N476" s="13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x14ac:dyDescent="0.15">
      <c r="A477" s="108">
        <v>476</v>
      </c>
      <c r="B477" s="58"/>
      <c r="C477" s="58"/>
      <c r="D477" s="58"/>
      <c r="E477" s="56" t="str">
        <f>IF($C477="","",VLOOKUP($D477,編集不可!$A$4:$D$6,2,FALSE))</f>
        <v/>
      </c>
      <c r="F477" s="56" t="str">
        <f t="shared" si="21"/>
        <v/>
      </c>
      <c r="G477" s="56" t="str">
        <f>IF($C477="","",VLOOKUP($D477,編集不可!$A$4:$D$6,3,FALSE))</f>
        <v/>
      </c>
      <c r="H477" s="56" t="str">
        <f>IF($C477="","",VLOOKUP($D477,編集不可!$A$4:$D$6,4,FALSE))</f>
        <v/>
      </c>
      <c r="I477" s="26" t="str">
        <f t="shared" si="22"/>
        <v/>
      </c>
      <c r="J477" s="29" t="str">
        <f t="shared" si="23"/>
        <v/>
      </c>
      <c r="K477" s="11"/>
      <c r="L477" s="12"/>
      <c r="M477" s="12"/>
      <c r="N477" s="13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x14ac:dyDescent="0.15">
      <c r="A478" s="108">
        <v>477</v>
      </c>
      <c r="B478" s="58"/>
      <c r="C478" s="58"/>
      <c r="D478" s="58"/>
      <c r="E478" s="56" t="str">
        <f>IF($C478="","",VLOOKUP($D478,編集不可!$A$4:$D$6,2,FALSE))</f>
        <v/>
      </c>
      <c r="F478" s="56" t="str">
        <f t="shared" si="21"/>
        <v/>
      </c>
      <c r="G478" s="56" t="str">
        <f>IF($C478="","",VLOOKUP($D478,編集不可!$A$4:$D$6,3,FALSE))</f>
        <v/>
      </c>
      <c r="H478" s="56" t="str">
        <f>IF($C478="","",VLOOKUP($D478,編集不可!$A$4:$D$6,4,FALSE))</f>
        <v/>
      </c>
      <c r="I478" s="26" t="str">
        <f t="shared" si="22"/>
        <v/>
      </c>
      <c r="J478" s="29" t="str">
        <f t="shared" si="23"/>
        <v/>
      </c>
      <c r="K478" s="11"/>
      <c r="L478" s="12"/>
      <c r="M478" s="12"/>
      <c r="N478" s="13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x14ac:dyDescent="0.15">
      <c r="A479" s="108">
        <v>478</v>
      </c>
      <c r="B479" s="58"/>
      <c r="C479" s="58"/>
      <c r="D479" s="58"/>
      <c r="E479" s="56" t="str">
        <f>IF($C479="","",VLOOKUP($D479,編集不可!$A$4:$D$6,2,FALSE))</f>
        <v/>
      </c>
      <c r="F479" s="56" t="str">
        <f t="shared" si="21"/>
        <v/>
      </c>
      <c r="G479" s="56" t="str">
        <f>IF($C479="","",VLOOKUP($D479,編集不可!$A$4:$D$6,3,FALSE))</f>
        <v/>
      </c>
      <c r="H479" s="56" t="str">
        <f>IF($C479="","",VLOOKUP($D479,編集不可!$A$4:$D$6,4,FALSE))</f>
        <v/>
      </c>
      <c r="I479" s="26" t="str">
        <f t="shared" si="22"/>
        <v/>
      </c>
      <c r="J479" s="29" t="str">
        <f t="shared" si="23"/>
        <v/>
      </c>
      <c r="K479" s="11"/>
      <c r="L479" s="12"/>
      <c r="M479" s="12"/>
      <c r="N479" s="13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x14ac:dyDescent="0.15">
      <c r="A480" s="108">
        <v>479</v>
      </c>
      <c r="B480" s="58"/>
      <c r="C480" s="58"/>
      <c r="D480" s="58"/>
      <c r="E480" s="56" t="str">
        <f>IF($C480="","",VLOOKUP($D480,編集不可!$A$4:$D$6,2,FALSE))</f>
        <v/>
      </c>
      <c r="F480" s="56" t="str">
        <f t="shared" si="21"/>
        <v/>
      </c>
      <c r="G480" s="56" t="str">
        <f>IF($C480="","",VLOOKUP($D480,編集不可!$A$4:$D$6,3,FALSE))</f>
        <v/>
      </c>
      <c r="H480" s="56" t="str">
        <f>IF($C480="","",VLOOKUP($D480,編集不可!$A$4:$D$6,4,FALSE))</f>
        <v/>
      </c>
      <c r="I480" s="26" t="str">
        <f t="shared" si="22"/>
        <v/>
      </c>
      <c r="J480" s="29" t="str">
        <f t="shared" si="23"/>
        <v/>
      </c>
      <c r="K480" s="11"/>
      <c r="L480" s="12"/>
      <c r="M480" s="12"/>
      <c r="N480" s="13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x14ac:dyDescent="0.15">
      <c r="A481" s="108">
        <v>480</v>
      </c>
      <c r="B481" s="58"/>
      <c r="C481" s="58"/>
      <c r="D481" s="58"/>
      <c r="E481" s="56" t="str">
        <f>IF($C481="","",VLOOKUP($D481,編集不可!$A$4:$D$6,2,FALSE))</f>
        <v/>
      </c>
      <c r="F481" s="56" t="str">
        <f t="shared" si="21"/>
        <v/>
      </c>
      <c r="G481" s="56" t="str">
        <f>IF($C481="","",VLOOKUP($D481,編集不可!$A$4:$D$6,3,FALSE))</f>
        <v/>
      </c>
      <c r="H481" s="56" t="str">
        <f>IF($C481="","",VLOOKUP($D481,編集不可!$A$4:$D$6,4,FALSE))</f>
        <v/>
      </c>
      <c r="I481" s="26" t="str">
        <f t="shared" si="22"/>
        <v/>
      </c>
      <c r="J481" s="29" t="str">
        <f t="shared" si="23"/>
        <v/>
      </c>
      <c r="K481" s="11"/>
      <c r="L481" s="12"/>
      <c r="M481" s="12"/>
      <c r="N481" s="13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x14ac:dyDescent="0.15">
      <c r="A482" s="108">
        <v>481</v>
      </c>
      <c r="B482" s="58"/>
      <c r="C482" s="58"/>
      <c r="D482" s="58"/>
      <c r="E482" s="56" t="str">
        <f>IF($C482="","",VLOOKUP($D482,編集不可!$A$4:$D$6,2,FALSE))</f>
        <v/>
      </c>
      <c r="F482" s="56" t="str">
        <f t="shared" si="21"/>
        <v/>
      </c>
      <c r="G482" s="56" t="str">
        <f>IF($C482="","",VLOOKUP($D482,編集不可!$A$4:$D$6,3,FALSE))</f>
        <v/>
      </c>
      <c r="H482" s="56" t="str">
        <f>IF($C482="","",VLOOKUP($D482,編集不可!$A$4:$D$6,4,FALSE))</f>
        <v/>
      </c>
      <c r="I482" s="26" t="str">
        <f t="shared" si="22"/>
        <v/>
      </c>
      <c r="J482" s="29" t="str">
        <f t="shared" si="23"/>
        <v/>
      </c>
      <c r="K482" s="11"/>
      <c r="L482" s="12"/>
      <c r="M482" s="12"/>
      <c r="N482" s="13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x14ac:dyDescent="0.15">
      <c r="A483" s="108">
        <v>482</v>
      </c>
      <c r="B483" s="58"/>
      <c r="C483" s="58"/>
      <c r="D483" s="58"/>
      <c r="E483" s="56" t="str">
        <f>IF($C483="","",VLOOKUP($D483,編集不可!$A$4:$D$6,2,FALSE))</f>
        <v/>
      </c>
      <c r="F483" s="56" t="str">
        <f t="shared" si="21"/>
        <v/>
      </c>
      <c r="G483" s="56" t="str">
        <f>IF($C483="","",VLOOKUP($D483,編集不可!$A$4:$D$6,3,FALSE))</f>
        <v/>
      </c>
      <c r="H483" s="56" t="str">
        <f>IF($C483="","",VLOOKUP($D483,編集不可!$A$4:$D$6,4,FALSE))</f>
        <v/>
      </c>
      <c r="I483" s="26" t="str">
        <f t="shared" si="22"/>
        <v/>
      </c>
      <c r="J483" s="29" t="str">
        <f t="shared" si="23"/>
        <v/>
      </c>
      <c r="K483" s="11"/>
      <c r="L483" s="12"/>
      <c r="M483" s="12"/>
      <c r="N483" s="13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x14ac:dyDescent="0.15">
      <c r="A484" s="108">
        <v>483</v>
      </c>
      <c r="B484" s="58"/>
      <c r="C484" s="58"/>
      <c r="D484" s="58"/>
      <c r="E484" s="56" t="str">
        <f>IF($C484="","",VLOOKUP($D484,編集不可!$A$4:$D$6,2,FALSE))</f>
        <v/>
      </c>
      <c r="F484" s="56" t="str">
        <f t="shared" si="21"/>
        <v/>
      </c>
      <c r="G484" s="56" t="str">
        <f>IF($C484="","",VLOOKUP($D484,編集不可!$A$4:$D$6,3,FALSE))</f>
        <v/>
      </c>
      <c r="H484" s="56" t="str">
        <f>IF($C484="","",VLOOKUP($D484,編集不可!$A$4:$D$6,4,FALSE))</f>
        <v/>
      </c>
      <c r="I484" s="26" t="str">
        <f t="shared" si="22"/>
        <v/>
      </c>
      <c r="J484" s="29" t="str">
        <f t="shared" si="23"/>
        <v/>
      </c>
      <c r="K484" s="11"/>
      <c r="L484" s="12"/>
      <c r="M484" s="12"/>
      <c r="N484" s="13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x14ac:dyDescent="0.15">
      <c r="A485" s="108">
        <v>484</v>
      </c>
      <c r="B485" s="58"/>
      <c r="C485" s="58"/>
      <c r="D485" s="58"/>
      <c r="E485" s="56" t="str">
        <f>IF($C485="","",VLOOKUP($D485,編集不可!$A$4:$D$6,2,FALSE))</f>
        <v/>
      </c>
      <c r="F485" s="56" t="str">
        <f t="shared" si="21"/>
        <v/>
      </c>
      <c r="G485" s="56" t="str">
        <f>IF($C485="","",VLOOKUP($D485,編集不可!$A$4:$D$6,3,FALSE))</f>
        <v/>
      </c>
      <c r="H485" s="56" t="str">
        <f>IF($C485="","",VLOOKUP($D485,編集不可!$A$4:$D$6,4,FALSE))</f>
        <v/>
      </c>
      <c r="I485" s="26" t="str">
        <f t="shared" si="22"/>
        <v/>
      </c>
      <c r="J485" s="29" t="str">
        <f t="shared" si="23"/>
        <v/>
      </c>
      <c r="K485" s="11"/>
      <c r="L485" s="12"/>
      <c r="M485" s="12"/>
      <c r="N485" s="13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x14ac:dyDescent="0.15">
      <c r="A486" s="108">
        <v>485</v>
      </c>
      <c r="B486" s="58"/>
      <c r="C486" s="58"/>
      <c r="D486" s="58"/>
      <c r="E486" s="56" t="str">
        <f>IF($C486="","",VLOOKUP($D486,編集不可!$A$4:$D$6,2,FALSE))</f>
        <v/>
      </c>
      <c r="F486" s="56" t="str">
        <f t="shared" si="21"/>
        <v/>
      </c>
      <c r="G486" s="56" t="str">
        <f>IF($C486="","",VLOOKUP($D486,編集不可!$A$4:$D$6,3,FALSE))</f>
        <v/>
      </c>
      <c r="H486" s="56" t="str">
        <f>IF($C486="","",VLOOKUP($D486,編集不可!$A$4:$D$6,4,FALSE))</f>
        <v/>
      </c>
      <c r="I486" s="26" t="str">
        <f t="shared" si="22"/>
        <v/>
      </c>
      <c r="J486" s="29" t="str">
        <f t="shared" si="23"/>
        <v/>
      </c>
      <c r="K486" s="11"/>
      <c r="L486" s="12"/>
      <c r="M486" s="12"/>
      <c r="N486" s="13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x14ac:dyDescent="0.15">
      <c r="A487" s="108">
        <v>486</v>
      </c>
      <c r="B487" s="58"/>
      <c r="C487" s="58"/>
      <c r="D487" s="58"/>
      <c r="E487" s="56" t="str">
        <f>IF($C487="","",VLOOKUP($D487,編集不可!$A$4:$D$6,2,FALSE))</f>
        <v/>
      </c>
      <c r="F487" s="56" t="str">
        <f t="shared" si="21"/>
        <v/>
      </c>
      <c r="G487" s="56" t="str">
        <f>IF($C487="","",VLOOKUP($D487,編集不可!$A$4:$D$6,3,FALSE))</f>
        <v/>
      </c>
      <c r="H487" s="56" t="str">
        <f>IF($C487="","",VLOOKUP($D487,編集不可!$A$4:$D$6,4,FALSE))</f>
        <v/>
      </c>
      <c r="I487" s="26" t="str">
        <f t="shared" si="22"/>
        <v/>
      </c>
      <c r="J487" s="29" t="str">
        <f t="shared" si="23"/>
        <v/>
      </c>
      <c r="K487" s="11"/>
      <c r="L487" s="12"/>
      <c r="M487" s="12"/>
      <c r="N487" s="13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x14ac:dyDescent="0.15">
      <c r="A488" s="108">
        <v>487</v>
      </c>
      <c r="B488" s="58"/>
      <c r="C488" s="58"/>
      <c r="D488" s="58"/>
      <c r="E488" s="56" t="str">
        <f>IF($C488="","",VLOOKUP($D488,編集不可!$A$4:$D$6,2,FALSE))</f>
        <v/>
      </c>
      <c r="F488" s="56" t="str">
        <f t="shared" si="21"/>
        <v/>
      </c>
      <c r="G488" s="56" t="str">
        <f>IF($C488="","",VLOOKUP($D488,編集不可!$A$4:$D$6,3,FALSE))</f>
        <v/>
      </c>
      <c r="H488" s="56" t="str">
        <f>IF($C488="","",VLOOKUP($D488,編集不可!$A$4:$D$6,4,FALSE))</f>
        <v/>
      </c>
      <c r="I488" s="26" t="str">
        <f t="shared" si="22"/>
        <v/>
      </c>
      <c r="J488" s="29" t="str">
        <f t="shared" si="23"/>
        <v/>
      </c>
      <c r="K488" s="11"/>
      <c r="L488" s="12"/>
      <c r="M488" s="12"/>
      <c r="N488" s="13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x14ac:dyDescent="0.15">
      <c r="A489" s="108">
        <v>488</v>
      </c>
      <c r="B489" s="58"/>
      <c r="C489" s="58"/>
      <c r="D489" s="58"/>
      <c r="E489" s="56" t="str">
        <f>IF($C489="","",VLOOKUP($D489,編集不可!$A$4:$D$6,2,FALSE))</f>
        <v/>
      </c>
      <c r="F489" s="56" t="str">
        <f t="shared" si="21"/>
        <v/>
      </c>
      <c r="G489" s="56" t="str">
        <f>IF($C489="","",VLOOKUP($D489,編集不可!$A$4:$D$6,3,FALSE))</f>
        <v/>
      </c>
      <c r="H489" s="56" t="str">
        <f>IF($C489="","",VLOOKUP($D489,編集不可!$A$4:$D$6,4,FALSE))</f>
        <v/>
      </c>
      <c r="I489" s="26" t="str">
        <f t="shared" si="22"/>
        <v/>
      </c>
      <c r="J489" s="29" t="str">
        <f t="shared" si="23"/>
        <v/>
      </c>
      <c r="K489" s="11"/>
      <c r="L489" s="12"/>
      <c r="M489" s="12"/>
      <c r="N489" s="13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x14ac:dyDescent="0.15">
      <c r="A490" s="108">
        <v>489</v>
      </c>
      <c r="B490" s="58"/>
      <c r="C490" s="58"/>
      <c r="D490" s="58"/>
      <c r="E490" s="56" t="str">
        <f>IF($C490="","",VLOOKUP($D490,編集不可!$A$4:$D$6,2,FALSE))</f>
        <v/>
      </c>
      <c r="F490" s="56" t="str">
        <f t="shared" si="21"/>
        <v/>
      </c>
      <c r="G490" s="56" t="str">
        <f>IF($C490="","",VLOOKUP($D490,編集不可!$A$4:$D$6,3,FALSE))</f>
        <v/>
      </c>
      <c r="H490" s="56" t="str">
        <f>IF($C490="","",VLOOKUP($D490,編集不可!$A$4:$D$6,4,FALSE))</f>
        <v/>
      </c>
      <c r="I490" s="26" t="str">
        <f t="shared" si="22"/>
        <v/>
      </c>
      <c r="J490" s="29" t="str">
        <f t="shared" si="23"/>
        <v/>
      </c>
      <c r="K490" s="11"/>
      <c r="L490" s="12"/>
      <c r="M490" s="12"/>
      <c r="N490" s="13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x14ac:dyDescent="0.15">
      <c r="A491" s="108">
        <v>490</v>
      </c>
      <c r="B491" s="58"/>
      <c r="C491" s="58"/>
      <c r="D491" s="58"/>
      <c r="E491" s="56" t="str">
        <f>IF($C491="","",VLOOKUP($D491,編集不可!$A$4:$D$6,2,FALSE))</f>
        <v/>
      </c>
      <c r="F491" s="56" t="str">
        <f t="shared" si="21"/>
        <v/>
      </c>
      <c r="G491" s="56" t="str">
        <f>IF($C491="","",VLOOKUP($D491,編集不可!$A$4:$D$6,3,FALSE))</f>
        <v/>
      </c>
      <c r="H491" s="56" t="str">
        <f>IF($C491="","",VLOOKUP($D491,編集不可!$A$4:$D$6,4,FALSE))</f>
        <v/>
      </c>
      <c r="I491" s="26" t="str">
        <f t="shared" si="22"/>
        <v/>
      </c>
      <c r="J491" s="29" t="str">
        <f t="shared" si="23"/>
        <v/>
      </c>
      <c r="K491" s="11"/>
      <c r="L491" s="12"/>
      <c r="M491" s="12"/>
      <c r="N491" s="13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x14ac:dyDescent="0.15">
      <c r="A492" s="108">
        <v>491</v>
      </c>
      <c r="B492" s="58"/>
      <c r="C492" s="58"/>
      <c r="D492" s="58"/>
      <c r="E492" s="56" t="str">
        <f>IF($C492="","",VLOOKUP($D492,編集不可!$A$4:$D$6,2,FALSE))</f>
        <v/>
      </c>
      <c r="F492" s="56" t="str">
        <f t="shared" si="21"/>
        <v/>
      </c>
      <c r="G492" s="56" t="str">
        <f>IF($C492="","",VLOOKUP($D492,編集不可!$A$4:$D$6,3,FALSE))</f>
        <v/>
      </c>
      <c r="H492" s="56" t="str">
        <f>IF($C492="","",VLOOKUP($D492,編集不可!$A$4:$D$6,4,FALSE))</f>
        <v/>
      </c>
      <c r="I492" s="26" t="str">
        <f t="shared" si="22"/>
        <v/>
      </c>
      <c r="J492" s="29" t="str">
        <f t="shared" si="23"/>
        <v/>
      </c>
      <c r="K492" s="11"/>
      <c r="L492" s="12"/>
      <c r="M492" s="12"/>
      <c r="N492" s="13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x14ac:dyDescent="0.15">
      <c r="A493" s="108">
        <v>492</v>
      </c>
      <c r="B493" s="58"/>
      <c r="C493" s="58"/>
      <c r="D493" s="58"/>
      <c r="E493" s="56" t="str">
        <f>IF($C493="","",VLOOKUP($D493,編集不可!$A$4:$D$6,2,FALSE))</f>
        <v/>
      </c>
      <c r="F493" s="56" t="str">
        <f t="shared" si="21"/>
        <v/>
      </c>
      <c r="G493" s="56" t="str">
        <f>IF($C493="","",VLOOKUP($D493,編集不可!$A$4:$D$6,3,FALSE))</f>
        <v/>
      </c>
      <c r="H493" s="56" t="str">
        <f>IF($C493="","",VLOOKUP($D493,編集不可!$A$4:$D$6,4,FALSE))</f>
        <v/>
      </c>
      <c r="I493" s="26" t="str">
        <f t="shared" si="22"/>
        <v/>
      </c>
      <c r="J493" s="29" t="str">
        <f t="shared" si="23"/>
        <v/>
      </c>
      <c r="K493" s="11"/>
      <c r="L493" s="12"/>
      <c r="M493" s="12"/>
      <c r="N493" s="13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x14ac:dyDescent="0.15">
      <c r="A494" s="108">
        <v>493</v>
      </c>
      <c r="B494" s="58"/>
      <c r="C494" s="58"/>
      <c r="D494" s="58"/>
      <c r="E494" s="56" t="str">
        <f>IF($C494="","",VLOOKUP($D494,編集不可!$A$4:$D$6,2,FALSE))</f>
        <v/>
      </c>
      <c r="F494" s="56" t="str">
        <f t="shared" si="21"/>
        <v/>
      </c>
      <c r="G494" s="56" t="str">
        <f>IF($C494="","",VLOOKUP($D494,編集不可!$A$4:$D$6,3,FALSE))</f>
        <v/>
      </c>
      <c r="H494" s="56" t="str">
        <f>IF($C494="","",VLOOKUP($D494,編集不可!$A$4:$D$6,4,FALSE))</f>
        <v/>
      </c>
      <c r="I494" s="26" t="str">
        <f t="shared" si="22"/>
        <v/>
      </c>
      <c r="J494" s="29" t="str">
        <f t="shared" si="23"/>
        <v/>
      </c>
      <c r="K494" s="11"/>
      <c r="L494" s="12"/>
      <c r="M494" s="12"/>
      <c r="N494" s="13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x14ac:dyDescent="0.15">
      <c r="A495" s="108">
        <v>494</v>
      </c>
      <c r="B495" s="58"/>
      <c r="C495" s="58"/>
      <c r="D495" s="58"/>
      <c r="E495" s="56" t="str">
        <f>IF($C495="","",VLOOKUP($D495,編集不可!$A$4:$D$6,2,FALSE))</f>
        <v/>
      </c>
      <c r="F495" s="56" t="str">
        <f t="shared" si="21"/>
        <v/>
      </c>
      <c r="G495" s="56" t="str">
        <f>IF($C495="","",VLOOKUP($D495,編集不可!$A$4:$D$6,3,FALSE))</f>
        <v/>
      </c>
      <c r="H495" s="56" t="str">
        <f>IF($C495="","",VLOOKUP($D495,編集不可!$A$4:$D$6,4,FALSE))</f>
        <v/>
      </c>
      <c r="I495" s="26" t="str">
        <f t="shared" si="22"/>
        <v/>
      </c>
      <c r="J495" s="29" t="str">
        <f t="shared" si="23"/>
        <v/>
      </c>
      <c r="K495" s="11"/>
      <c r="L495" s="12"/>
      <c r="M495" s="12"/>
      <c r="N495" s="13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x14ac:dyDescent="0.15">
      <c r="A496" s="108">
        <v>495</v>
      </c>
      <c r="B496" s="58"/>
      <c r="C496" s="58"/>
      <c r="D496" s="58"/>
      <c r="E496" s="56" t="str">
        <f>IF($C496="","",VLOOKUP($D496,編集不可!$A$4:$D$6,2,FALSE))</f>
        <v/>
      </c>
      <c r="F496" s="56" t="str">
        <f t="shared" si="21"/>
        <v/>
      </c>
      <c r="G496" s="56" t="str">
        <f>IF($C496="","",VLOOKUP($D496,編集不可!$A$4:$D$6,3,FALSE))</f>
        <v/>
      </c>
      <c r="H496" s="56" t="str">
        <f>IF($C496="","",VLOOKUP($D496,編集不可!$A$4:$D$6,4,FALSE))</f>
        <v/>
      </c>
      <c r="I496" s="26" t="str">
        <f t="shared" si="22"/>
        <v/>
      </c>
      <c r="J496" s="29" t="str">
        <f t="shared" si="23"/>
        <v/>
      </c>
      <c r="K496" s="11"/>
      <c r="L496" s="12"/>
      <c r="M496" s="12"/>
      <c r="N496" s="13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x14ac:dyDescent="0.15">
      <c r="A497" s="108">
        <v>496</v>
      </c>
      <c r="B497" s="58"/>
      <c r="C497" s="58"/>
      <c r="D497" s="58"/>
      <c r="E497" s="56" t="str">
        <f>IF($C497="","",VLOOKUP($D497,編集不可!$A$4:$D$6,2,FALSE))</f>
        <v/>
      </c>
      <c r="F497" s="56" t="str">
        <f t="shared" si="21"/>
        <v/>
      </c>
      <c r="G497" s="56" t="str">
        <f>IF($C497="","",VLOOKUP($D497,編集不可!$A$4:$D$6,3,FALSE))</f>
        <v/>
      </c>
      <c r="H497" s="56" t="str">
        <f>IF($C497="","",VLOOKUP($D497,編集不可!$A$4:$D$6,4,FALSE))</f>
        <v/>
      </c>
      <c r="I497" s="26" t="str">
        <f t="shared" si="22"/>
        <v/>
      </c>
      <c r="J497" s="29" t="str">
        <f t="shared" si="23"/>
        <v/>
      </c>
      <c r="K497" s="11"/>
      <c r="L497" s="12"/>
      <c r="M497" s="12"/>
      <c r="N497" s="13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x14ac:dyDescent="0.15">
      <c r="A498" s="108">
        <v>497</v>
      </c>
      <c r="B498" s="58"/>
      <c r="C498" s="58"/>
      <c r="D498" s="58"/>
      <c r="E498" s="56" t="str">
        <f>IF($C498="","",VLOOKUP($D498,編集不可!$A$4:$D$6,2,FALSE))</f>
        <v/>
      </c>
      <c r="F498" s="56" t="str">
        <f t="shared" si="21"/>
        <v/>
      </c>
      <c r="G498" s="56" t="str">
        <f>IF($C498="","",VLOOKUP($D498,編集不可!$A$4:$D$6,3,FALSE))</f>
        <v/>
      </c>
      <c r="H498" s="56" t="str">
        <f>IF($C498="","",VLOOKUP($D498,編集不可!$A$4:$D$6,4,FALSE))</f>
        <v/>
      </c>
      <c r="I498" s="26" t="str">
        <f t="shared" si="22"/>
        <v/>
      </c>
      <c r="J498" s="29" t="str">
        <f t="shared" si="23"/>
        <v/>
      </c>
      <c r="K498" s="11"/>
      <c r="L498" s="12"/>
      <c r="M498" s="12"/>
      <c r="N498" s="13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x14ac:dyDescent="0.15">
      <c r="A499" s="108">
        <v>498</v>
      </c>
      <c r="B499" s="58"/>
      <c r="C499" s="58"/>
      <c r="D499" s="58"/>
      <c r="E499" s="56" t="str">
        <f>IF($C499="","",VLOOKUP($D499,編集不可!$A$4:$D$6,2,FALSE))</f>
        <v/>
      </c>
      <c r="F499" s="56" t="str">
        <f t="shared" si="21"/>
        <v/>
      </c>
      <c r="G499" s="56" t="str">
        <f>IF($C499="","",VLOOKUP($D499,編集不可!$A$4:$D$6,3,FALSE))</f>
        <v/>
      </c>
      <c r="H499" s="56" t="str">
        <f>IF($C499="","",VLOOKUP($D499,編集不可!$A$4:$D$6,4,FALSE))</f>
        <v/>
      </c>
      <c r="I499" s="26" t="str">
        <f t="shared" si="22"/>
        <v/>
      </c>
      <c r="J499" s="29" t="str">
        <f t="shared" si="23"/>
        <v/>
      </c>
      <c r="K499" s="11"/>
      <c r="L499" s="12"/>
      <c r="M499" s="12"/>
      <c r="N499" s="13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x14ac:dyDescent="0.15">
      <c r="A500" s="108">
        <v>499</v>
      </c>
      <c r="B500" s="58"/>
      <c r="C500" s="58"/>
      <c r="D500" s="58"/>
      <c r="E500" s="56" t="str">
        <f>IF($C500="","",VLOOKUP($D500,編集不可!$A$4:$D$6,2,FALSE))</f>
        <v/>
      </c>
      <c r="F500" s="56" t="str">
        <f t="shared" si="21"/>
        <v/>
      </c>
      <c r="G500" s="56" t="str">
        <f>IF($C500="","",VLOOKUP($D500,編集不可!$A$4:$D$6,3,FALSE))</f>
        <v/>
      </c>
      <c r="H500" s="56" t="str">
        <f>IF($C500="","",VLOOKUP($D500,編集不可!$A$4:$D$6,4,FALSE))</f>
        <v/>
      </c>
      <c r="I500" s="26" t="str">
        <f t="shared" si="22"/>
        <v/>
      </c>
      <c r="J500" s="29" t="str">
        <f t="shared" si="23"/>
        <v/>
      </c>
      <c r="K500" s="11"/>
      <c r="L500" s="12"/>
      <c r="M500" s="12"/>
      <c r="N500" s="13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x14ac:dyDescent="0.15">
      <c r="A501" s="108">
        <v>500</v>
      </c>
      <c r="B501" s="58"/>
      <c r="C501" s="58"/>
      <c r="D501" s="58"/>
      <c r="E501" s="56" t="str">
        <f>IF($C501="","",VLOOKUP($D501,編集不可!$A$4:$D$6,2,FALSE))</f>
        <v/>
      </c>
      <c r="F501" s="56" t="str">
        <f t="shared" si="21"/>
        <v/>
      </c>
      <c r="G501" s="56" t="str">
        <f>IF($C501="","",VLOOKUP($D501,編集不可!$A$4:$D$6,3,FALSE))</f>
        <v/>
      </c>
      <c r="H501" s="56" t="str">
        <f>IF($C501="","",VLOOKUP($D501,編集不可!$A$4:$D$6,4,FALSE))</f>
        <v/>
      </c>
      <c r="I501" s="26" t="str">
        <f t="shared" si="22"/>
        <v/>
      </c>
      <c r="J501" s="29" t="str">
        <f t="shared" si="23"/>
        <v/>
      </c>
    </row>
  </sheetData>
  <sheetProtection selectLockedCells="1"/>
  <mergeCells count="22">
    <mergeCell ref="L9:L10"/>
    <mergeCell ref="M9:M10"/>
    <mergeCell ref="O33:Q33"/>
    <mergeCell ref="R33:T33"/>
    <mergeCell ref="L35:L36"/>
    <mergeCell ref="M35:M36"/>
    <mergeCell ref="N35:N36"/>
    <mergeCell ref="O35:O36"/>
    <mergeCell ref="P35:P36"/>
    <mergeCell ref="Q35:Q36"/>
    <mergeCell ref="AC35:AC36"/>
    <mergeCell ref="R35:R36"/>
    <mergeCell ref="S35:S36"/>
    <mergeCell ref="T35:T36"/>
    <mergeCell ref="U35:U36"/>
    <mergeCell ref="V35:V36"/>
    <mergeCell ref="W35:W36"/>
    <mergeCell ref="X35:X36"/>
    <mergeCell ref="Y35:Y36"/>
    <mergeCell ref="Z35:Z36"/>
    <mergeCell ref="AA35:AA36"/>
    <mergeCell ref="AB35:AB36"/>
  </mergeCells>
  <phoneticPr fontId="10"/>
  <dataValidations count="1">
    <dataValidation type="list" allowBlank="1" showInputMessage="1" showErrorMessage="1" sqref="D2:D501">
      <formula1>$N$29:$N$31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501"/>
  <sheetViews>
    <sheetView workbookViewId="0">
      <selection activeCell="I509" sqref="I509"/>
    </sheetView>
  </sheetViews>
  <sheetFormatPr defaultRowHeight="13.5" x14ac:dyDescent="0.15"/>
  <cols>
    <col min="1" max="1" width="4.125" style="24" bestFit="1" customWidth="1"/>
    <col min="2" max="2" width="14.25" style="45" bestFit="1" customWidth="1"/>
    <col min="3" max="3" width="5.5" style="45" bestFit="1" customWidth="1"/>
    <col min="4" max="4" width="5.25" style="45" bestFit="1" customWidth="1"/>
    <col min="5" max="5" width="12.625" style="8" customWidth="1"/>
    <col min="6" max="6" width="11" style="8" customWidth="1"/>
    <col min="7" max="8" width="12.625" style="8" customWidth="1"/>
    <col min="9" max="9" width="12.625" style="27" customWidth="1"/>
    <col min="10" max="10" width="16.875" style="30" bestFit="1" customWidth="1"/>
    <col min="11" max="11" width="4.25" style="7" customWidth="1"/>
    <col min="12" max="12" width="17.625" style="8" customWidth="1"/>
    <col min="13" max="13" width="9.375" style="8" customWidth="1"/>
    <col min="14" max="14" width="14.125" style="9" bestFit="1" customWidth="1"/>
    <col min="15" max="15" width="9.625" style="7" customWidth="1"/>
    <col min="16" max="16" width="4.375" style="7" customWidth="1"/>
    <col min="17" max="18" width="9.625" style="7" customWidth="1"/>
    <col min="19" max="19" width="3.5" style="7" customWidth="1"/>
    <col min="20" max="20" width="9.625" style="7" customWidth="1"/>
    <col min="21" max="28" width="11.25" style="7" customWidth="1"/>
    <col min="29" max="29" width="14.125" style="7" bestFit="1" customWidth="1"/>
    <col min="30" max="16384" width="9" style="7"/>
  </cols>
  <sheetData>
    <row r="1" spans="1:27" ht="27" x14ac:dyDescent="0.15">
      <c r="A1" s="23" t="s">
        <v>0</v>
      </c>
      <c r="B1" s="58" t="s">
        <v>1</v>
      </c>
      <c r="C1" s="58" t="s">
        <v>3</v>
      </c>
      <c r="D1" s="58" t="s">
        <v>2</v>
      </c>
      <c r="E1" s="59" t="s">
        <v>106</v>
      </c>
      <c r="F1" s="56" t="s">
        <v>5</v>
      </c>
      <c r="G1" s="59" t="s">
        <v>107</v>
      </c>
      <c r="H1" s="59" t="s">
        <v>108</v>
      </c>
      <c r="I1" s="60" t="s">
        <v>109</v>
      </c>
      <c r="J1" s="28" t="s">
        <v>52</v>
      </c>
      <c r="K1" s="11"/>
      <c r="T1" s="11"/>
      <c r="U1" s="11"/>
      <c r="V1" s="11"/>
      <c r="W1" s="11"/>
      <c r="X1" s="11"/>
      <c r="Y1" s="11"/>
      <c r="Z1" s="11"/>
      <c r="AA1" s="11"/>
    </row>
    <row r="2" spans="1:27" x14ac:dyDescent="0.15">
      <c r="A2" s="23">
        <v>1</v>
      </c>
      <c r="B2" s="58" t="s">
        <v>114</v>
      </c>
      <c r="C2" s="55">
        <v>10.5</v>
      </c>
      <c r="D2" s="58" t="s">
        <v>38</v>
      </c>
      <c r="E2" s="56">
        <f>IF($C2="","",VLOOKUP($D2,編集不可!$A$9:$D$11,2,FALSE))</f>
        <v>52.2</v>
      </c>
      <c r="F2" s="56">
        <f>IF($C2="","",SUM($C2*$E2))</f>
        <v>548.1</v>
      </c>
      <c r="G2" s="56">
        <f>IF($C2="","",VLOOKUP($D2,編集不可!$A$9:$D$11,3,FALSE))</f>
        <v>1.45</v>
      </c>
      <c r="H2" s="56">
        <f>IF($C2="","",VLOOKUP($D2,編集不可!$A$9:$D$11,4,FALSE))</f>
        <v>10</v>
      </c>
      <c r="I2" s="26">
        <f>IF($C2="","",ROUND(SUM($F2*$G2+$H2),2))</f>
        <v>804.75</v>
      </c>
      <c r="J2" s="29">
        <f>IF($C2="","",ROUNDDOWN($I2,-2))</f>
        <v>800</v>
      </c>
      <c r="K2" s="11"/>
      <c r="O2" s="11"/>
      <c r="P2" s="11"/>
      <c r="Q2" s="11"/>
      <c r="R2" s="11"/>
      <c r="S2" s="11"/>
      <c r="T2" s="11"/>
      <c r="U2" s="11"/>
      <c r="W2" s="33" t="s">
        <v>85</v>
      </c>
      <c r="X2" s="34">
        <f>COUNTIF(I:I,"0&gt;700")</f>
        <v>0</v>
      </c>
      <c r="AA2" s="11"/>
    </row>
    <row r="3" spans="1:27" x14ac:dyDescent="0.15">
      <c r="A3" s="23">
        <v>2</v>
      </c>
      <c r="B3" s="58" t="s">
        <v>115</v>
      </c>
      <c r="C3" s="55">
        <v>10.8</v>
      </c>
      <c r="D3" s="58" t="s">
        <v>38</v>
      </c>
      <c r="E3" s="56">
        <f>IF($C3="","",VLOOKUP($D3,編集不可!$A$9:$D$11,2,FALSE))</f>
        <v>52.2</v>
      </c>
      <c r="F3" s="56">
        <f t="shared" ref="F3:F78" si="0">IF($C3="","",SUM($C3*$E3))</f>
        <v>563.7600000000001</v>
      </c>
      <c r="G3" s="56">
        <f>IF($C3="","",VLOOKUP($D3,編集不可!$A$9:$D$11,3,FALSE))</f>
        <v>1.45</v>
      </c>
      <c r="H3" s="56">
        <f>IF($C3="","",VLOOKUP($D3,編集不可!$A$9:$D$11,4,FALSE))</f>
        <v>10</v>
      </c>
      <c r="I3" s="26">
        <f t="shared" ref="I3:I78" si="1">IF($C3="","",ROUND(SUM($F3*$G3+$H3),2))</f>
        <v>827.45</v>
      </c>
      <c r="J3" s="29">
        <f t="shared" ref="J3:J78" si="2">IF($C3="","",ROUNDDOWN($I3,-2))</f>
        <v>800</v>
      </c>
      <c r="K3" s="11"/>
      <c r="L3" s="39" t="s">
        <v>81</v>
      </c>
      <c r="M3" s="9"/>
      <c r="N3" s="7"/>
      <c r="O3" s="11"/>
      <c r="P3" s="11"/>
      <c r="Q3" s="11"/>
      <c r="R3" s="11"/>
      <c r="S3" s="11"/>
      <c r="T3" s="11"/>
      <c r="U3" s="11"/>
      <c r="W3" s="33" t="s">
        <v>61</v>
      </c>
      <c r="X3" s="34">
        <f>COUNTIF(J:J,700)</f>
        <v>0</v>
      </c>
      <c r="Z3" s="11"/>
    </row>
    <row r="4" spans="1:27" x14ac:dyDescent="0.15">
      <c r="A4" s="23">
        <v>3</v>
      </c>
      <c r="B4" s="58" t="s">
        <v>116</v>
      </c>
      <c r="C4" s="55">
        <v>12.6</v>
      </c>
      <c r="D4" s="58" t="s">
        <v>38</v>
      </c>
      <c r="E4" s="56">
        <f>IF($C4="","",VLOOKUP($D4,編集不可!$A$9:$D$11,2,FALSE))</f>
        <v>52.2</v>
      </c>
      <c r="F4" s="56">
        <f t="shared" si="0"/>
        <v>657.72</v>
      </c>
      <c r="G4" s="56">
        <f>IF($C4="","",VLOOKUP($D4,編集不可!$A$9:$D$11,3,FALSE))</f>
        <v>1.45</v>
      </c>
      <c r="H4" s="56">
        <f>IF($C4="","",VLOOKUP($D4,編集不可!$A$9:$D$11,4,FALSE))</f>
        <v>10</v>
      </c>
      <c r="I4" s="26">
        <f t="shared" si="1"/>
        <v>963.69</v>
      </c>
      <c r="J4" s="29">
        <f t="shared" si="2"/>
        <v>900</v>
      </c>
      <c r="K4" s="11"/>
      <c r="L4" s="57" t="s">
        <v>47</v>
      </c>
      <c r="M4" s="31">
        <f>MIN(J:J)</f>
        <v>800</v>
      </c>
      <c r="N4" s="7"/>
      <c r="O4" s="11"/>
      <c r="P4" s="11"/>
      <c r="Q4" s="11"/>
      <c r="R4" s="11"/>
      <c r="W4" s="33" t="s">
        <v>60</v>
      </c>
      <c r="X4" s="34">
        <f>COUNTIF(J:J,800)</f>
        <v>2</v>
      </c>
    </row>
    <row r="5" spans="1:27" x14ac:dyDescent="0.15">
      <c r="A5" s="23">
        <v>4</v>
      </c>
      <c r="B5" s="58" t="s">
        <v>117</v>
      </c>
      <c r="C5" s="55">
        <v>12.7</v>
      </c>
      <c r="D5" s="58" t="s">
        <v>38</v>
      </c>
      <c r="E5" s="56">
        <f>IF($C5="","",VLOOKUP($D5,編集不可!$A$9:$D$11,2,FALSE))</f>
        <v>52.2</v>
      </c>
      <c r="F5" s="56">
        <f t="shared" si="0"/>
        <v>662.94</v>
      </c>
      <c r="G5" s="56">
        <f>IF($C5="","",VLOOKUP($D5,編集不可!$A$9:$D$11,3,FALSE))</f>
        <v>1.45</v>
      </c>
      <c r="H5" s="56">
        <f>IF($C5="","",VLOOKUP($D5,編集不可!$A$9:$D$11,4,FALSE))</f>
        <v>10</v>
      </c>
      <c r="I5" s="26">
        <f t="shared" si="1"/>
        <v>971.26</v>
      </c>
      <c r="J5" s="29">
        <f t="shared" si="2"/>
        <v>900</v>
      </c>
      <c r="K5" s="11"/>
      <c r="L5" s="57" t="s">
        <v>48</v>
      </c>
      <c r="M5" s="31">
        <f>MAX(J:J)</f>
        <v>1800</v>
      </c>
      <c r="N5" s="7"/>
      <c r="O5" s="11"/>
      <c r="P5" s="11"/>
      <c r="Q5" s="11"/>
      <c r="R5" s="11"/>
      <c r="W5" s="33" t="s">
        <v>59</v>
      </c>
      <c r="X5" s="34">
        <f>COUNTIF(J:J,900)</f>
        <v>2</v>
      </c>
    </row>
    <row r="6" spans="1:27" x14ac:dyDescent="0.15">
      <c r="A6" s="23">
        <v>5</v>
      </c>
      <c r="B6" s="58" t="s">
        <v>118</v>
      </c>
      <c r="C6" s="55">
        <v>13.1</v>
      </c>
      <c r="D6" s="58" t="s">
        <v>38</v>
      </c>
      <c r="E6" s="56">
        <f>IF($C6="","",VLOOKUP($D6,編集不可!$A$9:$D$11,2,FALSE))</f>
        <v>52.2</v>
      </c>
      <c r="F6" s="56">
        <f t="shared" si="0"/>
        <v>683.82</v>
      </c>
      <c r="G6" s="56">
        <f>IF($C6="","",VLOOKUP($D6,編集不可!$A$9:$D$11,3,FALSE))</f>
        <v>1.45</v>
      </c>
      <c r="H6" s="56">
        <f>IF($C6="","",VLOOKUP($D6,編集不可!$A$9:$D$11,4,FALSE))</f>
        <v>10</v>
      </c>
      <c r="I6" s="26">
        <f t="shared" si="1"/>
        <v>1001.54</v>
      </c>
      <c r="J6" s="29">
        <f t="shared" si="2"/>
        <v>1000</v>
      </c>
      <c r="K6" s="11"/>
      <c r="L6" s="57" t="s">
        <v>50</v>
      </c>
      <c r="M6" s="31">
        <f>IF($M$4=0,"",MODE(J:J))</f>
        <v>1200</v>
      </c>
      <c r="N6" s="7"/>
      <c r="O6" s="11"/>
      <c r="P6" s="11"/>
      <c r="Q6" s="11"/>
      <c r="R6" s="11"/>
      <c r="W6" s="33" t="s">
        <v>58</v>
      </c>
      <c r="X6" s="34">
        <f>COUNTIF(J:J,1000)</f>
        <v>8</v>
      </c>
    </row>
    <row r="7" spans="1:27" x14ac:dyDescent="0.15">
      <c r="A7" s="23">
        <v>6</v>
      </c>
      <c r="B7" s="58" t="s">
        <v>119</v>
      </c>
      <c r="C7" s="55">
        <v>13.2</v>
      </c>
      <c r="D7" s="58" t="s">
        <v>40</v>
      </c>
      <c r="E7" s="56">
        <f>IF($C7="","",VLOOKUP($D7,編集不可!$A$9:$D$11,2,FALSE))</f>
        <v>54.8</v>
      </c>
      <c r="F7" s="56">
        <f t="shared" si="0"/>
        <v>723.3599999999999</v>
      </c>
      <c r="G7" s="56">
        <f>IF($C7="","",VLOOKUP($D7,編集不可!$A$9:$D$11,3,FALSE))</f>
        <v>1.45</v>
      </c>
      <c r="H7" s="56">
        <f>IF($C7="","",VLOOKUP($D7,編集不可!$A$9:$D$11,4,FALSE))</f>
        <v>10</v>
      </c>
      <c r="I7" s="26">
        <f t="shared" si="1"/>
        <v>1058.8699999999999</v>
      </c>
      <c r="J7" s="29">
        <f t="shared" si="2"/>
        <v>1000</v>
      </c>
      <c r="K7" s="11"/>
      <c r="L7" s="57" t="s">
        <v>49</v>
      </c>
      <c r="M7" s="32">
        <f>IF($M$4=0,"",MEDIAN(I:I))</f>
        <v>1281.3599999999999</v>
      </c>
      <c r="N7" s="7"/>
      <c r="O7" s="11"/>
      <c r="P7" s="11"/>
      <c r="Q7" s="11"/>
      <c r="R7" s="11"/>
      <c r="W7" s="33" t="s">
        <v>57</v>
      </c>
      <c r="X7" s="34">
        <f>COUNTIF(J:J,1100)</f>
        <v>6</v>
      </c>
    </row>
    <row r="8" spans="1:27" ht="14.25" thickBot="1" x14ac:dyDescent="0.2">
      <c r="A8" s="23">
        <v>7</v>
      </c>
      <c r="B8" s="58" t="s">
        <v>120</v>
      </c>
      <c r="C8" s="55">
        <v>13.4</v>
      </c>
      <c r="D8" s="58" t="s">
        <v>38</v>
      </c>
      <c r="E8" s="56">
        <f>IF($C8="","",VLOOKUP($D8,編集不可!$A$9:$D$11,2,FALSE))</f>
        <v>52.2</v>
      </c>
      <c r="F8" s="56">
        <f t="shared" si="0"/>
        <v>699.48</v>
      </c>
      <c r="G8" s="56">
        <f>IF($C8="","",VLOOKUP($D8,編集不可!$A$9:$D$11,3,FALSE))</f>
        <v>1.45</v>
      </c>
      <c r="H8" s="56">
        <f>IF($C8="","",VLOOKUP($D8,編集不可!$A$9:$D$11,4,FALSE))</f>
        <v>10</v>
      </c>
      <c r="I8" s="26">
        <f t="shared" si="1"/>
        <v>1024.25</v>
      </c>
      <c r="J8" s="29">
        <f t="shared" si="2"/>
        <v>1000</v>
      </c>
      <c r="K8" s="11"/>
      <c r="L8" s="57" t="s">
        <v>51</v>
      </c>
      <c r="M8" s="102">
        <f>IF($M$4=0,"",AVERAGE(I:I))</f>
        <v>1288.1704166666668</v>
      </c>
      <c r="N8" s="7"/>
      <c r="O8" s="11"/>
      <c r="P8" s="11"/>
      <c r="Q8" s="11"/>
      <c r="R8" s="11"/>
      <c r="W8" s="33" t="s">
        <v>56</v>
      </c>
      <c r="X8" s="34">
        <f>COUNTIF(J:J,1200)</f>
        <v>24</v>
      </c>
    </row>
    <row r="9" spans="1:27" ht="14.25" thickTop="1" x14ac:dyDescent="0.15">
      <c r="A9" s="23">
        <v>8</v>
      </c>
      <c r="B9" s="58" t="s">
        <v>121</v>
      </c>
      <c r="C9" s="55">
        <v>13.5</v>
      </c>
      <c r="D9" s="58" t="s">
        <v>38</v>
      </c>
      <c r="E9" s="56">
        <f>IF($C9="","",VLOOKUP($D9,編集不可!$A$9:$D$11,2,FALSE))</f>
        <v>52.2</v>
      </c>
      <c r="F9" s="56">
        <f t="shared" si="0"/>
        <v>704.7</v>
      </c>
      <c r="G9" s="56">
        <f>IF($C9="","",VLOOKUP($D9,編集不可!$A$9:$D$11,3,FALSE))</f>
        <v>1.45</v>
      </c>
      <c r="H9" s="56">
        <f>IF($C9="","",VLOOKUP($D9,編集不可!$A$9:$D$11,4,FALSE))</f>
        <v>10</v>
      </c>
      <c r="I9" s="26">
        <f t="shared" si="1"/>
        <v>1031.82</v>
      </c>
      <c r="J9" s="29">
        <f t="shared" si="2"/>
        <v>1000</v>
      </c>
      <c r="K9" s="11"/>
      <c r="L9" s="124" t="s">
        <v>90</v>
      </c>
      <c r="M9" s="126">
        <v>1290</v>
      </c>
      <c r="N9" s="7"/>
      <c r="O9" s="11"/>
      <c r="P9" s="11"/>
      <c r="Q9" s="11"/>
      <c r="R9" s="11"/>
      <c r="W9" s="33" t="s">
        <v>55</v>
      </c>
      <c r="X9" s="34">
        <f>COUNTIF(J:J,1300)</f>
        <v>13</v>
      </c>
    </row>
    <row r="10" spans="1:27" ht="14.25" thickBot="1" x14ac:dyDescent="0.2">
      <c r="A10" s="23">
        <v>9</v>
      </c>
      <c r="B10" s="58" t="s">
        <v>122</v>
      </c>
      <c r="C10" s="55">
        <v>13.8</v>
      </c>
      <c r="D10" s="58" t="s">
        <v>38</v>
      </c>
      <c r="E10" s="56">
        <f>IF($C10="","",VLOOKUP($D10,編集不可!$A$9:$D$11,2,FALSE))</f>
        <v>52.2</v>
      </c>
      <c r="F10" s="56">
        <f t="shared" si="0"/>
        <v>720.36000000000013</v>
      </c>
      <c r="G10" s="56">
        <f>IF($C10="","",VLOOKUP($D10,編集不可!$A$9:$D$11,3,FALSE))</f>
        <v>1.45</v>
      </c>
      <c r="H10" s="56">
        <f>IF($C10="","",VLOOKUP($D10,編集不可!$A$9:$D$11,4,FALSE))</f>
        <v>10</v>
      </c>
      <c r="I10" s="26">
        <f t="shared" si="1"/>
        <v>1054.52</v>
      </c>
      <c r="J10" s="29">
        <f t="shared" si="2"/>
        <v>1000</v>
      </c>
      <c r="K10" s="11"/>
      <c r="L10" s="125"/>
      <c r="M10" s="127"/>
      <c r="N10" s="7"/>
      <c r="O10" s="11"/>
      <c r="P10" s="11"/>
      <c r="Q10" s="11"/>
      <c r="R10" s="11"/>
      <c r="W10" s="1" t="s">
        <v>45</v>
      </c>
      <c r="X10" s="34">
        <f>COUNTIF(J:J,1400)</f>
        <v>8</v>
      </c>
    </row>
    <row r="11" spans="1:27" ht="14.25" thickTop="1" x14ac:dyDescent="0.15">
      <c r="A11" s="23">
        <v>10</v>
      </c>
      <c r="B11" s="58" t="s">
        <v>123</v>
      </c>
      <c r="C11" s="55">
        <v>14.1</v>
      </c>
      <c r="D11" s="58" t="s">
        <v>40</v>
      </c>
      <c r="E11" s="56">
        <f>IF($C11="","",VLOOKUP($D11,編集不可!$A$9:$D$11,2,FALSE))</f>
        <v>54.8</v>
      </c>
      <c r="F11" s="56">
        <f t="shared" si="0"/>
        <v>772.68</v>
      </c>
      <c r="G11" s="56">
        <f>IF($C11="","",VLOOKUP($D11,編集不可!$A$9:$D$11,3,FALSE))</f>
        <v>1.45</v>
      </c>
      <c r="H11" s="56">
        <f>IF($C11="","",VLOOKUP($D11,編集不可!$A$9:$D$11,4,FALSE))</f>
        <v>10</v>
      </c>
      <c r="I11" s="26">
        <f t="shared" si="1"/>
        <v>1130.3900000000001</v>
      </c>
      <c r="J11" s="29">
        <f t="shared" si="2"/>
        <v>1100</v>
      </c>
      <c r="K11" s="11"/>
      <c r="L11" s="7"/>
      <c r="M11" s="7"/>
      <c r="N11" s="7"/>
      <c r="O11" s="11"/>
      <c r="P11" s="11"/>
      <c r="Q11" s="11"/>
      <c r="R11" s="11"/>
      <c r="W11" s="1" t="s">
        <v>46</v>
      </c>
      <c r="X11" s="34">
        <f>COUNTIF(J:J,1500)</f>
        <v>5</v>
      </c>
    </row>
    <row r="12" spans="1:27" x14ac:dyDescent="0.15">
      <c r="A12" s="23">
        <v>11</v>
      </c>
      <c r="B12" s="58" t="s">
        <v>124</v>
      </c>
      <c r="C12" s="55">
        <v>14.1</v>
      </c>
      <c r="D12" s="58" t="s">
        <v>38</v>
      </c>
      <c r="E12" s="56">
        <f>IF($C12="","",VLOOKUP($D12,編集不可!$A$9:$D$11,2,FALSE))</f>
        <v>52.2</v>
      </c>
      <c r="F12" s="56">
        <f t="shared" si="0"/>
        <v>736.02</v>
      </c>
      <c r="G12" s="56">
        <f>IF($C12="","",VLOOKUP($D12,編集不可!$A$9:$D$11,3,FALSE))</f>
        <v>1.45</v>
      </c>
      <c r="H12" s="56">
        <f>IF($C12="","",VLOOKUP($D12,編集不可!$A$9:$D$11,4,FALSE))</f>
        <v>10</v>
      </c>
      <c r="I12" s="26">
        <f t="shared" si="1"/>
        <v>1077.23</v>
      </c>
      <c r="J12" s="29">
        <f t="shared" si="2"/>
        <v>1000</v>
      </c>
      <c r="K12" s="11"/>
      <c r="L12" s="7"/>
      <c r="M12" s="7"/>
      <c r="N12" s="7"/>
      <c r="O12" s="11"/>
      <c r="P12" s="11"/>
      <c r="Q12" s="11"/>
      <c r="R12" s="11"/>
      <c r="W12" s="1" t="s">
        <v>86</v>
      </c>
      <c r="X12" s="34">
        <f>COUNTIF(J:J,1600)</f>
        <v>1</v>
      </c>
    </row>
    <row r="13" spans="1:27" x14ac:dyDescent="0.15">
      <c r="A13" s="23">
        <v>12</v>
      </c>
      <c r="B13" s="58" t="s">
        <v>125</v>
      </c>
      <c r="C13" s="55">
        <v>14.2</v>
      </c>
      <c r="D13" s="58" t="s">
        <v>40</v>
      </c>
      <c r="E13" s="56">
        <f>IF($C13="","",VLOOKUP($D13,編集不可!$A$9:$D$11,2,FALSE))</f>
        <v>54.8</v>
      </c>
      <c r="F13" s="56">
        <f t="shared" si="0"/>
        <v>778.16</v>
      </c>
      <c r="G13" s="56">
        <f>IF($C13="","",VLOOKUP($D13,編集不可!$A$9:$D$11,3,FALSE))</f>
        <v>1.45</v>
      </c>
      <c r="H13" s="56">
        <f>IF($C13="","",VLOOKUP($D13,編集不可!$A$9:$D$11,4,FALSE))</f>
        <v>10</v>
      </c>
      <c r="I13" s="26">
        <f t="shared" si="1"/>
        <v>1138.33</v>
      </c>
      <c r="J13" s="29">
        <f t="shared" si="2"/>
        <v>1100</v>
      </c>
      <c r="K13" s="11"/>
      <c r="L13" s="7"/>
      <c r="M13" s="7"/>
      <c r="N13" s="7"/>
      <c r="O13" s="11"/>
      <c r="P13" s="11"/>
      <c r="Q13" s="11"/>
      <c r="R13" s="11"/>
      <c r="W13" s="1" t="s">
        <v>87</v>
      </c>
      <c r="X13" s="34">
        <f>COUNTIF(J:J,1700)</f>
        <v>2</v>
      </c>
    </row>
    <row r="14" spans="1:27" x14ac:dyDescent="0.15">
      <c r="A14" s="23">
        <v>13</v>
      </c>
      <c r="B14" s="58" t="s">
        <v>126</v>
      </c>
      <c r="C14" s="55">
        <v>15.1</v>
      </c>
      <c r="D14" s="58" t="s">
        <v>40</v>
      </c>
      <c r="E14" s="56">
        <f>IF($C14="","",VLOOKUP($D14,編集不可!$A$9:$D$11,2,FALSE))</f>
        <v>54.8</v>
      </c>
      <c r="F14" s="56">
        <f t="shared" si="0"/>
        <v>827.4799999999999</v>
      </c>
      <c r="G14" s="56">
        <f>IF($C14="","",VLOOKUP($D14,編集不可!$A$9:$D$11,3,FALSE))</f>
        <v>1.45</v>
      </c>
      <c r="H14" s="56">
        <f>IF($C14="","",VLOOKUP($D14,編集不可!$A$9:$D$11,4,FALSE))</f>
        <v>10</v>
      </c>
      <c r="I14" s="26">
        <f t="shared" si="1"/>
        <v>1209.8499999999999</v>
      </c>
      <c r="J14" s="29">
        <f t="shared" si="2"/>
        <v>1200</v>
      </c>
      <c r="K14" s="11"/>
      <c r="L14" s="7"/>
      <c r="M14" s="7"/>
      <c r="N14" s="7"/>
      <c r="O14" s="11"/>
      <c r="P14" s="11"/>
      <c r="Q14" s="11"/>
      <c r="R14" s="11"/>
      <c r="W14" s="1" t="s">
        <v>88</v>
      </c>
      <c r="X14" s="34">
        <f>COUNTIF(J:J,1800)</f>
        <v>1</v>
      </c>
    </row>
    <row r="15" spans="1:27" x14ac:dyDescent="0.15">
      <c r="A15" s="23">
        <v>14</v>
      </c>
      <c r="B15" s="58" t="s">
        <v>127</v>
      </c>
      <c r="C15" s="55">
        <v>15.3</v>
      </c>
      <c r="D15" s="58" t="s">
        <v>40</v>
      </c>
      <c r="E15" s="56">
        <f>IF($C15="","",VLOOKUP($D15,編集不可!$A$9:$D$11,2,FALSE))</f>
        <v>54.8</v>
      </c>
      <c r="F15" s="56">
        <f t="shared" si="0"/>
        <v>838.43999999999994</v>
      </c>
      <c r="G15" s="56">
        <f>IF($C15="","",VLOOKUP($D15,編集不可!$A$9:$D$11,3,FALSE))</f>
        <v>1.45</v>
      </c>
      <c r="H15" s="56">
        <f>IF($C15="","",VLOOKUP($D15,編集不可!$A$9:$D$11,4,FALSE))</f>
        <v>10</v>
      </c>
      <c r="I15" s="26">
        <f t="shared" si="1"/>
        <v>1225.74</v>
      </c>
      <c r="J15" s="29">
        <f t="shared" si="2"/>
        <v>1200</v>
      </c>
      <c r="K15" s="11"/>
      <c r="L15" s="25" t="s">
        <v>79</v>
      </c>
      <c r="M15" s="7"/>
      <c r="N15" s="7"/>
      <c r="O15" s="11"/>
      <c r="P15" s="11"/>
      <c r="Q15" s="11"/>
      <c r="R15" s="11"/>
      <c r="W15" s="1" t="s">
        <v>89</v>
      </c>
      <c r="X15" s="34">
        <f>COUNTIF(J:J,1900)</f>
        <v>0</v>
      </c>
      <c r="Z15" s="11"/>
    </row>
    <row r="16" spans="1:27" x14ac:dyDescent="0.15">
      <c r="A16" s="23">
        <v>15</v>
      </c>
      <c r="B16" s="58" t="s">
        <v>128</v>
      </c>
      <c r="C16" s="55">
        <v>15.4</v>
      </c>
      <c r="D16" s="58" t="s">
        <v>40</v>
      </c>
      <c r="E16" s="56">
        <f>IF($C16="","",VLOOKUP($D16,編集不可!$A$9:$D$11,2,FALSE))</f>
        <v>54.8</v>
      </c>
      <c r="F16" s="56">
        <f t="shared" si="0"/>
        <v>843.92</v>
      </c>
      <c r="G16" s="56">
        <f>IF($C16="","",VLOOKUP($D16,編集不可!$A$9:$D$11,3,FALSE))</f>
        <v>1.45</v>
      </c>
      <c r="H16" s="56">
        <f>IF($C16="","",VLOOKUP($D16,編集不可!$A$9:$D$11,4,FALSE))</f>
        <v>10</v>
      </c>
      <c r="I16" s="26">
        <f t="shared" si="1"/>
        <v>1233.68</v>
      </c>
      <c r="J16" s="29">
        <f t="shared" si="2"/>
        <v>1200</v>
      </c>
      <c r="K16" s="11"/>
      <c r="L16" s="36" t="s">
        <v>64</v>
      </c>
      <c r="M16" s="34">
        <f>COUNTIF(D:D,"男")</f>
        <v>35</v>
      </c>
      <c r="N16" s="7"/>
      <c r="O16" s="11"/>
      <c r="P16" s="11"/>
      <c r="Q16" s="11"/>
      <c r="R16" s="11"/>
      <c r="W16" s="1" t="s">
        <v>91</v>
      </c>
      <c r="X16" s="34">
        <f>COUNTIF(J:J,2000)</f>
        <v>0</v>
      </c>
      <c r="Z16" s="11"/>
    </row>
    <row r="17" spans="1:29" x14ac:dyDescent="0.15">
      <c r="A17" s="23">
        <v>16</v>
      </c>
      <c r="B17" s="58" t="s">
        <v>129</v>
      </c>
      <c r="C17" s="55">
        <v>15.7</v>
      </c>
      <c r="D17" s="58" t="s">
        <v>40</v>
      </c>
      <c r="E17" s="56">
        <f>IF($C17="","",VLOOKUP($D17,編集不可!$A$9:$D$11,2,FALSE))</f>
        <v>54.8</v>
      </c>
      <c r="F17" s="56">
        <f t="shared" si="0"/>
        <v>860.3599999999999</v>
      </c>
      <c r="G17" s="56">
        <f>IF($C17="","",VLOOKUP($D17,編集不可!$A$9:$D$11,3,FALSE))</f>
        <v>1.45</v>
      </c>
      <c r="H17" s="56">
        <f>IF($C17="","",VLOOKUP($D17,編集不可!$A$9:$D$11,4,FALSE))</f>
        <v>10</v>
      </c>
      <c r="I17" s="26">
        <f t="shared" si="1"/>
        <v>1257.52</v>
      </c>
      <c r="J17" s="29">
        <f t="shared" si="2"/>
        <v>1200</v>
      </c>
      <c r="K17" s="11"/>
      <c r="L17" s="57" t="s">
        <v>65</v>
      </c>
      <c r="M17" s="34">
        <f>COUNTIF(D:D,"女")</f>
        <v>37</v>
      </c>
      <c r="N17" s="7"/>
      <c r="O17" s="11"/>
      <c r="P17" s="11"/>
      <c r="Q17" s="11"/>
      <c r="R17" s="11"/>
      <c r="W17" s="1" t="s">
        <v>92</v>
      </c>
      <c r="X17" s="34">
        <f>COUNTIF(J:J,2100)</f>
        <v>0</v>
      </c>
      <c r="Y17" s="11"/>
      <c r="Z17" s="11"/>
    </row>
    <row r="18" spans="1:29" x14ac:dyDescent="0.15">
      <c r="A18" s="23">
        <v>17</v>
      </c>
      <c r="B18" s="58" t="s">
        <v>130</v>
      </c>
      <c r="C18" s="55">
        <v>15.8</v>
      </c>
      <c r="D18" s="58" t="s">
        <v>38</v>
      </c>
      <c r="E18" s="56">
        <f>IF($C18="","",VLOOKUP($D18,編集不可!$A$9:$D$11,2,FALSE))</f>
        <v>52.2</v>
      </c>
      <c r="F18" s="56">
        <f t="shared" si="0"/>
        <v>824.7600000000001</v>
      </c>
      <c r="G18" s="56">
        <f>IF($C18="","",VLOOKUP($D18,編集不可!$A$9:$D$11,3,FALSE))</f>
        <v>1.45</v>
      </c>
      <c r="H18" s="56">
        <f>IF($C18="","",VLOOKUP($D18,編集不可!$A$9:$D$11,4,FALSE))</f>
        <v>10</v>
      </c>
      <c r="I18" s="26">
        <f t="shared" si="1"/>
        <v>1205.9000000000001</v>
      </c>
      <c r="J18" s="29">
        <f t="shared" si="2"/>
        <v>1200</v>
      </c>
      <c r="K18" s="11"/>
      <c r="M18" s="9"/>
      <c r="N18" s="11"/>
      <c r="O18" s="11"/>
      <c r="P18" s="11"/>
      <c r="Q18" s="11"/>
      <c r="R18" s="11"/>
      <c r="S18" s="11"/>
      <c r="T18" s="11"/>
      <c r="Y18" s="11"/>
      <c r="Z18" s="11"/>
    </row>
    <row r="19" spans="1:29" x14ac:dyDescent="0.15">
      <c r="A19" s="23">
        <v>18</v>
      </c>
      <c r="B19" s="58" t="s">
        <v>131</v>
      </c>
      <c r="C19" s="55">
        <v>16</v>
      </c>
      <c r="D19" s="58" t="s">
        <v>40</v>
      </c>
      <c r="E19" s="56">
        <f>IF($C19="","",VLOOKUP($D19,編集不可!$A$9:$D$11,2,FALSE))</f>
        <v>54.8</v>
      </c>
      <c r="F19" s="56">
        <f t="shared" si="0"/>
        <v>876.8</v>
      </c>
      <c r="G19" s="56">
        <f>IF($C19="","",VLOOKUP($D19,編集不可!$A$9:$D$11,3,FALSE))</f>
        <v>1.45</v>
      </c>
      <c r="H19" s="56">
        <f>IF($C19="","",VLOOKUP($D19,編集不可!$A$9:$D$11,4,FALSE))</f>
        <v>10</v>
      </c>
      <c r="I19" s="26">
        <f t="shared" si="1"/>
        <v>1281.3599999999999</v>
      </c>
      <c r="J19" s="29">
        <f t="shared" si="2"/>
        <v>1200</v>
      </c>
      <c r="K19" s="11"/>
      <c r="L19" s="57" t="s">
        <v>62</v>
      </c>
      <c r="M19" s="34">
        <f>IF(SUM($M$16:$M$17)=0,"",ROUND(($W$29*$M$16+$W$30*$M$17)/(SUM($M$16:$M$17)),0))</f>
        <v>476</v>
      </c>
      <c r="N19" s="21" t="s">
        <v>75</v>
      </c>
      <c r="O19" s="11"/>
      <c r="P19" s="11"/>
      <c r="Q19" s="11"/>
      <c r="R19" s="11"/>
      <c r="S19" s="11"/>
      <c r="T19" s="11"/>
      <c r="Y19" s="11"/>
      <c r="Z19" s="11"/>
    </row>
    <row r="20" spans="1:29" x14ac:dyDescent="0.15">
      <c r="A20" s="23">
        <v>19</v>
      </c>
      <c r="B20" s="58" t="s">
        <v>132</v>
      </c>
      <c r="C20" s="55">
        <v>16.3</v>
      </c>
      <c r="D20" s="58" t="s">
        <v>40</v>
      </c>
      <c r="E20" s="56">
        <f>IF($C20="","",VLOOKUP($D20,編集不可!$A$9:$D$11,2,FALSE))</f>
        <v>54.8</v>
      </c>
      <c r="F20" s="56">
        <f t="shared" si="0"/>
        <v>893.24</v>
      </c>
      <c r="G20" s="56">
        <f>IF($C20="","",VLOOKUP($D20,編集不可!$A$9:$D$11,3,FALSE))</f>
        <v>1.45</v>
      </c>
      <c r="H20" s="56">
        <f>IF($C20="","",VLOOKUP($D20,編集不可!$A$9:$D$11,4,FALSE))</f>
        <v>10</v>
      </c>
      <c r="I20" s="26">
        <f t="shared" si="1"/>
        <v>1305.2</v>
      </c>
      <c r="J20" s="29">
        <f t="shared" si="2"/>
        <v>1300</v>
      </c>
      <c r="K20" s="11"/>
      <c r="L20" s="57" t="s">
        <v>63</v>
      </c>
      <c r="M20" s="34">
        <f>IF(SUM($M$16:$M$17)=0,"",ROUND(($U$29*$M$16+$U$30*$M$17)/(SUM($M$16:$M$17)),0))</f>
        <v>574</v>
      </c>
      <c r="N20" s="21" t="s">
        <v>77</v>
      </c>
      <c r="O20" s="11"/>
      <c r="P20" s="11"/>
      <c r="Q20" s="11"/>
      <c r="R20" s="11"/>
      <c r="S20" s="11"/>
      <c r="T20" s="11"/>
      <c r="U20" s="11"/>
      <c r="Y20" s="11"/>
      <c r="Z20" s="11"/>
    </row>
    <row r="21" spans="1:29" x14ac:dyDescent="0.15">
      <c r="A21" s="23">
        <v>20</v>
      </c>
      <c r="B21" s="58" t="s">
        <v>133</v>
      </c>
      <c r="C21" s="55">
        <v>16.899999999999999</v>
      </c>
      <c r="D21" s="58" t="s">
        <v>38</v>
      </c>
      <c r="E21" s="56">
        <f>IF($C21="","",VLOOKUP($D21,編集不可!$A$9:$D$11,2,FALSE))</f>
        <v>52.2</v>
      </c>
      <c r="F21" s="56">
        <f t="shared" si="0"/>
        <v>882.18</v>
      </c>
      <c r="G21" s="56">
        <f>IF($C21="","",VLOOKUP($D21,編集不可!$A$9:$D$11,3,FALSE))</f>
        <v>1.45</v>
      </c>
      <c r="H21" s="56">
        <f>IF($C21="","",VLOOKUP($D21,編集不可!$A$9:$D$11,4,FALSE))</f>
        <v>10</v>
      </c>
      <c r="I21" s="26">
        <f t="shared" si="1"/>
        <v>1289.1600000000001</v>
      </c>
      <c r="J21" s="29">
        <f t="shared" si="2"/>
        <v>1200</v>
      </c>
      <c r="K21" s="11"/>
      <c r="L21" s="46"/>
      <c r="M21" s="47"/>
      <c r="N21" s="48"/>
      <c r="O21" s="11"/>
      <c r="P21" s="11"/>
      <c r="Q21" s="11"/>
      <c r="R21" s="11"/>
      <c r="S21" s="11"/>
      <c r="T21" s="11"/>
      <c r="U21" s="11"/>
      <c r="Y21" s="11"/>
      <c r="Z21" s="11"/>
    </row>
    <row r="22" spans="1:29" x14ac:dyDescent="0.15">
      <c r="A22" s="23">
        <v>21</v>
      </c>
      <c r="B22" s="58" t="s">
        <v>134</v>
      </c>
      <c r="C22" s="55">
        <v>17.5</v>
      </c>
      <c r="D22" s="58" t="s">
        <v>40</v>
      </c>
      <c r="E22" s="56">
        <f>IF($C22="","",VLOOKUP($D22,編集不可!$A$9:$D$11,2,FALSE))</f>
        <v>54.8</v>
      </c>
      <c r="F22" s="56">
        <f t="shared" si="0"/>
        <v>959</v>
      </c>
      <c r="G22" s="56">
        <f>IF($C22="","",VLOOKUP($D22,編集不可!$A$9:$D$11,3,FALSE))</f>
        <v>1.45</v>
      </c>
      <c r="H22" s="56">
        <f>IF($C22="","",VLOOKUP($D22,編集不可!$A$9:$D$11,4,FALSE))</f>
        <v>10</v>
      </c>
      <c r="I22" s="26">
        <f t="shared" si="1"/>
        <v>1400.55</v>
      </c>
      <c r="J22" s="29">
        <f t="shared" si="2"/>
        <v>1400</v>
      </c>
      <c r="K22" s="11"/>
      <c r="N22" s="7"/>
    </row>
    <row r="23" spans="1:29" x14ac:dyDescent="0.15">
      <c r="A23" s="23">
        <v>22</v>
      </c>
      <c r="B23" s="58" t="s">
        <v>135</v>
      </c>
      <c r="C23" s="55">
        <v>17.899999999999999</v>
      </c>
      <c r="D23" s="58" t="s">
        <v>38</v>
      </c>
      <c r="E23" s="56">
        <f>IF($C23="","",VLOOKUP($D23,編集不可!$A$9:$D$11,2,FALSE))</f>
        <v>52.2</v>
      </c>
      <c r="F23" s="56">
        <f t="shared" si="0"/>
        <v>934.38</v>
      </c>
      <c r="G23" s="56">
        <f>IF($C23="","",VLOOKUP($D23,編集不可!$A$9:$D$11,3,FALSE))</f>
        <v>1.45</v>
      </c>
      <c r="H23" s="56">
        <f>IF($C23="","",VLOOKUP($D23,編集不可!$A$9:$D$11,4,FALSE))</f>
        <v>10</v>
      </c>
      <c r="I23" s="26">
        <f t="shared" si="1"/>
        <v>1364.85</v>
      </c>
      <c r="J23" s="29">
        <f t="shared" si="2"/>
        <v>1300</v>
      </c>
      <c r="K23" s="11"/>
    </row>
    <row r="24" spans="1:29" x14ac:dyDescent="0.15">
      <c r="A24" s="23">
        <v>23</v>
      </c>
      <c r="B24" s="58" t="s">
        <v>136</v>
      </c>
      <c r="C24" s="55">
        <v>13.5</v>
      </c>
      <c r="D24" s="58" t="s">
        <v>40</v>
      </c>
      <c r="E24" s="56">
        <f>IF($C24="","",VLOOKUP($D24,編集不可!$A$9:$D$11,2,FALSE))</f>
        <v>54.8</v>
      </c>
      <c r="F24" s="56">
        <f t="shared" si="0"/>
        <v>739.8</v>
      </c>
      <c r="G24" s="56">
        <f>IF($C24="","",VLOOKUP($D24,編集不可!$A$9:$D$11,3,FALSE))</f>
        <v>1.45</v>
      </c>
      <c r="H24" s="56">
        <f>IF($C24="","",VLOOKUP($D24,編集不可!$A$9:$D$11,4,FALSE))</f>
        <v>10</v>
      </c>
      <c r="I24" s="26">
        <f t="shared" si="1"/>
        <v>1082.71</v>
      </c>
      <c r="J24" s="29">
        <f t="shared" si="2"/>
        <v>1000</v>
      </c>
      <c r="K24" s="11"/>
    </row>
    <row r="25" spans="1:29" x14ac:dyDescent="0.15">
      <c r="A25" s="23">
        <v>24</v>
      </c>
      <c r="B25" s="58" t="s">
        <v>137</v>
      </c>
      <c r="C25" s="55">
        <v>14</v>
      </c>
      <c r="D25" s="58" t="s">
        <v>40</v>
      </c>
      <c r="E25" s="56">
        <f>IF($C25="","",VLOOKUP($D25,編集不可!$A$9:$D$11,2,FALSE))</f>
        <v>54.8</v>
      </c>
      <c r="F25" s="56">
        <f t="shared" si="0"/>
        <v>767.19999999999993</v>
      </c>
      <c r="G25" s="56">
        <f>IF($C25="","",VLOOKUP($D25,編集不可!$A$9:$D$11,3,FALSE))</f>
        <v>1.45</v>
      </c>
      <c r="H25" s="56">
        <f>IF($C25="","",VLOOKUP($D25,編集不可!$A$9:$D$11,4,FALSE))</f>
        <v>10</v>
      </c>
      <c r="I25" s="26">
        <f t="shared" si="1"/>
        <v>1122.44</v>
      </c>
      <c r="J25" s="29">
        <f t="shared" si="2"/>
        <v>1100</v>
      </c>
      <c r="K25" s="11"/>
    </row>
    <row r="26" spans="1:29" x14ac:dyDescent="0.15">
      <c r="A26" s="23">
        <v>25</v>
      </c>
      <c r="B26" s="58" t="s">
        <v>138</v>
      </c>
      <c r="C26" s="55">
        <v>14</v>
      </c>
      <c r="D26" s="58" t="s">
        <v>38</v>
      </c>
      <c r="E26" s="56">
        <f>IF($C26="","",VLOOKUP($D26,編集不可!$A$9:$D$11,2,FALSE))</f>
        <v>52.2</v>
      </c>
      <c r="F26" s="56">
        <f t="shared" si="0"/>
        <v>730.80000000000007</v>
      </c>
      <c r="G26" s="56">
        <f>IF($C26="","",VLOOKUP($D26,編集不可!$A$9:$D$11,3,FALSE))</f>
        <v>1.45</v>
      </c>
      <c r="H26" s="56">
        <f>IF($C26="","",VLOOKUP($D26,編集不可!$A$9:$D$11,4,FALSE))</f>
        <v>10</v>
      </c>
      <c r="I26" s="26">
        <f t="shared" si="1"/>
        <v>1069.6600000000001</v>
      </c>
      <c r="J26" s="29">
        <f t="shared" si="2"/>
        <v>1000</v>
      </c>
      <c r="K26" s="11"/>
      <c r="L26" s="8" t="s">
        <v>68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9" x14ac:dyDescent="0.15">
      <c r="A27" s="23">
        <v>26</v>
      </c>
      <c r="B27" s="58" t="s">
        <v>139</v>
      </c>
      <c r="C27" s="55">
        <v>15</v>
      </c>
      <c r="D27" s="58" t="s">
        <v>40</v>
      </c>
      <c r="E27" s="56">
        <f>IF($C27="","",VLOOKUP($D27,編集不可!$A$9:$D$11,2,FALSE))</f>
        <v>54.8</v>
      </c>
      <c r="F27" s="56">
        <f t="shared" si="0"/>
        <v>822</v>
      </c>
      <c r="G27" s="56">
        <f>IF($C27="","",VLOOKUP($D27,編集不可!$A$9:$D$11,3,FALSE))</f>
        <v>1.45</v>
      </c>
      <c r="H27" s="56">
        <f>IF($C27="","",VLOOKUP($D27,編集不可!$A$9:$D$11,4,FALSE))</f>
        <v>10</v>
      </c>
      <c r="I27" s="26">
        <f t="shared" si="1"/>
        <v>1201.9000000000001</v>
      </c>
      <c r="J27" s="29">
        <f t="shared" si="2"/>
        <v>1200</v>
      </c>
      <c r="K27" s="11"/>
      <c r="L27" s="25" t="s">
        <v>104</v>
      </c>
      <c r="N27" s="12"/>
      <c r="O27" s="44" t="s">
        <v>14</v>
      </c>
      <c r="P27" s="44"/>
      <c r="Q27" s="44"/>
      <c r="R27" s="44" t="s">
        <v>14</v>
      </c>
      <c r="S27" s="44"/>
      <c r="T27" s="44"/>
      <c r="U27" s="12" t="s">
        <v>102</v>
      </c>
      <c r="V27" s="8" t="s">
        <v>102</v>
      </c>
      <c r="W27" s="12" t="s">
        <v>102</v>
      </c>
      <c r="X27" s="12" t="s">
        <v>102</v>
      </c>
      <c r="Y27" s="12" t="s">
        <v>102</v>
      </c>
      <c r="Z27" s="12" t="s">
        <v>102</v>
      </c>
      <c r="AA27" s="12" t="s">
        <v>103</v>
      </c>
      <c r="AB27" s="12" t="s">
        <v>103</v>
      </c>
      <c r="AC27" s="7" t="s">
        <v>103</v>
      </c>
    </row>
    <row r="28" spans="1:29" x14ac:dyDescent="0.15">
      <c r="A28" s="23">
        <v>27</v>
      </c>
      <c r="B28" s="58" t="s">
        <v>140</v>
      </c>
      <c r="C28" s="55">
        <v>15</v>
      </c>
      <c r="D28" s="58" t="s">
        <v>40</v>
      </c>
      <c r="E28" s="56">
        <f>IF($C28="","",VLOOKUP($D28,編集不可!$A$9:$D$11,2,FALSE))</f>
        <v>54.8</v>
      </c>
      <c r="F28" s="56">
        <f t="shared" si="0"/>
        <v>822</v>
      </c>
      <c r="G28" s="56">
        <f>IF($C28="","",VLOOKUP($D28,編集不可!$A$9:$D$11,3,FALSE))</f>
        <v>1.45</v>
      </c>
      <c r="H28" s="56">
        <f>IF($C28="","",VLOOKUP($D28,編集不可!$A$9:$D$11,4,FALSE))</f>
        <v>10</v>
      </c>
      <c r="I28" s="26">
        <f t="shared" si="1"/>
        <v>1201.9000000000001</v>
      </c>
      <c r="J28" s="29">
        <f t="shared" si="2"/>
        <v>1200</v>
      </c>
      <c r="K28" s="11"/>
      <c r="L28" s="65"/>
      <c r="M28" s="66"/>
      <c r="N28" s="67"/>
      <c r="O28" s="68" t="s">
        <v>69</v>
      </c>
      <c r="P28" s="69"/>
      <c r="Q28" s="70"/>
      <c r="R28" s="68" t="s">
        <v>70</v>
      </c>
      <c r="S28" s="69"/>
      <c r="T28" s="70"/>
      <c r="U28" s="71" t="s">
        <v>98</v>
      </c>
      <c r="V28" s="61" t="s">
        <v>100</v>
      </c>
      <c r="W28" s="71" t="s">
        <v>99</v>
      </c>
      <c r="X28" s="71" t="s">
        <v>93</v>
      </c>
      <c r="Y28" s="71" t="s">
        <v>94</v>
      </c>
      <c r="Z28" s="71" t="s">
        <v>101</v>
      </c>
      <c r="AA28" s="71" t="s">
        <v>95</v>
      </c>
      <c r="AB28" s="71" t="s">
        <v>96</v>
      </c>
      <c r="AC28" s="61" t="s">
        <v>97</v>
      </c>
    </row>
    <row r="29" spans="1:29" x14ac:dyDescent="0.15">
      <c r="A29" s="23">
        <v>28</v>
      </c>
      <c r="B29" s="58" t="s">
        <v>141</v>
      </c>
      <c r="C29" s="55">
        <v>15</v>
      </c>
      <c r="D29" s="58" t="s">
        <v>38</v>
      </c>
      <c r="E29" s="56">
        <f>IF($C29="","",VLOOKUP($D29,編集不可!$A$9:$D$11,2,FALSE))</f>
        <v>52.2</v>
      </c>
      <c r="F29" s="56">
        <f t="shared" si="0"/>
        <v>783</v>
      </c>
      <c r="G29" s="56">
        <f>IF($C29="","",VLOOKUP($D29,編集不可!$A$9:$D$11,3,FALSE))</f>
        <v>1.45</v>
      </c>
      <c r="H29" s="56">
        <f>IF($C29="","",VLOOKUP($D29,編集不可!$A$9:$D$11,4,FALSE))</f>
        <v>10</v>
      </c>
      <c r="I29" s="26">
        <f t="shared" si="1"/>
        <v>1145.3499999999999</v>
      </c>
      <c r="J29" s="29">
        <f t="shared" si="2"/>
        <v>1100</v>
      </c>
      <c r="K29" s="11"/>
      <c r="L29" s="65"/>
      <c r="M29" s="66"/>
      <c r="N29" s="67" t="s">
        <v>11</v>
      </c>
      <c r="O29" s="72">
        <v>13</v>
      </c>
      <c r="P29" s="73" t="s">
        <v>66</v>
      </c>
      <c r="Q29" s="74">
        <v>20</v>
      </c>
      <c r="R29" s="72">
        <v>20</v>
      </c>
      <c r="S29" s="75" t="s">
        <v>66</v>
      </c>
      <c r="T29" s="74">
        <v>30</v>
      </c>
      <c r="U29" s="71">
        <v>600</v>
      </c>
      <c r="V29" s="79">
        <v>5.5</v>
      </c>
      <c r="W29" s="71">
        <v>450</v>
      </c>
      <c r="X29" s="76">
        <v>0.7</v>
      </c>
      <c r="Y29" s="76">
        <v>0.8</v>
      </c>
      <c r="Z29" s="71">
        <v>50</v>
      </c>
      <c r="AA29" s="77">
        <v>1400</v>
      </c>
      <c r="AB29" s="78">
        <v>8</v>
      </c>
      <c r="AC29" s="79">
        <v>3.5</v>
      </c>
    </row>
    <row r="30" spans="1:29" x14ac:dyDescent="0.15">
      <c r="A30" s="23">
        <v>29</v>
      </c>
      <c r="B30" s="58" t="s">
        <v>142</v>
      </c>
      <c r="C30" s="55">
        <v>15</v>
      </c>
      <c r="D30" s="58" t="s">
        <v>38</v>
      </c>
      <c r="E30" s="56">
        <f>IF($C30="","",VLOOKUP($D30,編集不可!$A$9:$D$11,2,FALSE))</f>
        <v>52.2</v>
      </c>
      <c r="F30" s="56">
        <f t="shared" si="0"/>
        <v>783</v>
      </c>
      <c r="G30" s="56">
        <f>IF($C30="","",VLOOKUP($D30,編集不可!$A$9:$D$11,3,FALSE))</f>
        <v>1.45</v>
      </c>
      <c r="H30" s="56">
        <f>IF($C30="","",VLOOKUP($D30,編集不可!$A$9:$D$11,4,FALSE))</f>
        <v>10</v>
      </c>
      <c r="I30" s="26">
        <f t="shared" si="1"/>
        <v>1145.3499999999999</v>
      </c>
      <c r="J30" s="29">
        <f t="shared" si="2"/>
        <v>1100</v>
      </c>
      <c r="K30" s="11"/>
      <c r="L30" s="65"/>
      <c r="M30" s="66"/>
      <c r="N30" s="67" t="s">
        <v>12</v>
      </c>
      <c r="O30" s="72">
        <v>13</v>
      </c>
      <c r="P30" s="73" t="s">
        <v>66</v>
      </c>
      <c r="Q30" s="74">
        <v>20</v>
      </c>
      <c r="R30" s="72">
        <v>20</v>
      </c>
      <c r="S30" s="75" t="s">
        <v>66</v>
      </c>
      <c r="T30" s="74">
        <v>30</v>
      </c>
      <c r="U30" s="71">
        <v>550</v>
      </c>
      <c r="V30" s="79">
        <v>5.5</v>
      </c>
      <c r="W30" s="71">
        <v>500</v>
      </c>
      <c r="X30" s="76">
        <v>0.7</v>
      </c>
      <c r="Y30" s="76">
        <v>0.8</v>
      </c>
      <c r="Z30" s="71">
        <v>50</v>
      </c>
      <c r="AA30" s="77">
        <v>1400</v>
      </c>
      <c r="AB30" s="78">
        <v>8</v>
      </c>
      <c r="AC30" s="79">
        <v>3.5</v>
      </c>
    </row>
    <row r="31" spans="1:29" x14ac:dyDescent="0.15">
      <c r="A31" s="23">
        <v>30</v>
      </c>
      <c r="B31" s="58" t="s">
        <v>143</v>
      </c>
      <c r="C31" s="55">
        <v>15.8</v>
      </c>
      <c r="D31" s="58" t="s">
        <v>40</v>
      </c>
      <c r="E31" s="56">
        <f>IF($C31="","",VLOOKUP($D31,編集不可!$A$9:$D$11,2,FALSE))</f>
        <v>54.8</v>
      </c>
      <c r="F31" s="56">
        <f t="shared" si="0"/>
        <v>865.84</v>
      </c>
      <c r="G31" s="56">
        <f>IF($C31="","",VLOOKUP($D31,編集不可!$A$9:$D$11,3,FALSE))</f>
        <v>1.45</v>
      </c>
      <c r="H31" s="56">
        <f>IF($C31="","",VLOOKUP($D31,編集不可!$A$9:$D$11,4,FALSE))</f>
        <v>10</v>
      </c>
      <c r="I31" s="26">
        <f t="shared" si="1"/>
        <v>1265.47</v>
      </c>
      <c r="J31" s="29">
        <f t="shared" si="2"/>
        <v>1200</v>
      </c>
      <c r="K31" s="11"/>
      <c r="L31" s="65"/>
      <c r="M31" s="65"/>
      <c r="N31" s="80"/>
      <c r="O31" s="80"/>
      <c r="P31" s="80"/>
      <c r="Q31" s="80"/>
      <c r="R31" s="80"/>
      <c r="S31" s="80"/>
      <c r="T31" s="80"/>
      <c r="U31" s="80"/>
      <c r="V31" s="81"/>
      <c r="W31" s="80"/>
      <c r="X31" s="80"/>
      <c r="Y31" s="80"/>
      <c r="Z31" s="80"/>
      <c r="AA31" s="80"/>
      <c r="AB31" s="80"/>
      <c r="AC31" s="80"/>
    </row>
    <row r="32" spans="1:29" x14ac:dyDescent="0.15">
      <c r="A32" s="23">
        <v>31</v>
      </c>
      <c r="B32" s="58" t="s">
        <v>144</v>
      </c>
      <c r="C32" s="55">
        <v>16</v>
      </c>
      <c r="D32" s="58" t="s">
        <v>40</v>
      </c>
      <c r="E32" s="56">
        <f>IF($C32="","",VLOOKUP($D32,編集不可!$A$9:$D$11,2,FALSE))</f>
        <v>54.8</v>
      </c>
      <c r="F32" s="56">
        <f t="shared" si="0"/>
        <v>876.8</v>
      </c>
      <c r="G32" s="56">
        <f>IF($C32="","",VLOOKUP($D32,編集不可!$A$9:$D$11,3,FALSE))</f>
        <v>1.45</v>
      </c>
      <c r="H32" s="56">
        <f>IF($C32="","",VLOOKUP($D32,編集不可!$A$9:$D$11,4,FALSE))</f>
        <v>10</v>
      </c>
      <c r="I32" s="26">
        <f t="shared" si="1"/>
        <v>1281.3599999999999</v>
      </c>
      <c r="J32" s="29">
        <f t="shared" si="2"/>
        <v>1200</v>
      </c>
      <c r="K32" s="11"/>
      <c r="L32" s="65"/>
      <c r="M32" s="65"/>
      <c r="N32" s="80"/>
      <c r="O32" s="80"/>
      <c r="P32" s="80"/>
      <c r="Q32" s="80"/>
      <c r="R32" s="80"/>
      <c r="S32" s="80"/>
      <c r="T32" s="80"/>
      <c r="U32" s="80"/>
      <c r="V32" s="81"/>
      <c r="W32" s="80"/>
      <c r="X32" s="80"/>
      <c r="Y32" s="80"/>
      <c r="Z32" s="80"/>
      <c r="AA32" s="80"/>
      <c r="AB32" s="80"/>
      <c r="AC32" s="80"/>
    </row>
    <row r="33" spans="1:29" x14ac:dyDescent="0.15">
      <c r="A33" s="23">
        <v>32</v>
      </c>
      <c r="B33" s="58" t="s">
        <v>145</v>
      </c>
      <c r="C33" s="55">
        <v>16</v>
      </c>
      <c r="D33" s="58" t="s">
        <v>40</v>
      </c>
      <c r="E33" s="56">
        <f>IF($C33="","",VLOOKUP($D33,編集不可!$A$9:$D$11,2,FALSE))</f>
        <v>54.8</v>
      </c>
      <c r="F33" s="56">
        <f t="shared" si="0"/>
        <v>876.8</v>
      </c>
      <c r="G33" s="56">
        <f>IF($C33="","",VLOOKUP($D33,編集不可!$A$9:$D$11,3,FALSE))</f>
        <v>1.45</v>
      </c>
      <c r="H33" s="56">
        <f>IF($C33="","",VLOOKUP($D33,編集不可!$A$9:$D$11,4,FALSE))</f>
        <v>10</v>
      </c>
      <c r="I33" s="26">
        <f t="shared" si="1"/>
        <v>1281.3599999999999</v>
      </c>
      <c r="J33" s="29">
        <f t="shared" si="2"/>
        <v>1200</v>
      </c>
      <c r="K33" s="11"/>
      <c r="L33" s="65"/>
      <c r="M33" s="82" t="s">
        <v>84</v>
      </c>
      <c r="N33" s="82" t="s">
        <v>83</v>
      </c>
      <c r="O33" s="83" t="s">
        <v>15</v>
      </c>
      <c r="P33" s="83"/>
      <c r="Q33" s="83"/>
      <c r="R33" s="84" t="s">
        <v>16</v>
      </c>
      <c r="S33" s="84"/>
      <c r="T33" s="84"/>
      <c r="U33" s="71" t="s">
        <v>98</v>
      </c>
      <c r="V33" s="61" t="s">
        <v>100</v>
      </c>
      <c r="W33" s="71" t="s">
        <v>99</v>
      </c>
      <c r="X33" s="71" t="s">
        <v>93</v>
      </c>
      <c r="Y33" s="71" t="s">
        <v>94</v>
      </c>
      <c r="Z33" s="71" t="s">
        <v>101</v>
      </c>
      <c r="AA33" s="71" t="s">
        <v>95</v>
      </c>
      <c r="AB33" s="71" t="s">
        <v>96</v>
      </c>
      <c r="AC33" s="61" t="s">
        <v>97</v>
      </c>
    </row>
    <row r="34" spans="1:29" ht="14.25" thickBot="1" x14ac:dyDescent="0.2">
      <c r="A34" s="23">
        <v>33</v>
      </c>
      <c r="B34" s="58" t="s">
        <v>146</v>
      </c>
      <c r="C34" s="55">
        <v>16</v>
      </c>
      <c r="D34" s="58" t="s">
        <v>38</v>
      </c>
      <c r="E34" s="56">
        <f>IF($C34="","",VLOOKUP($D34,編集不可!$A$9:$D$11,2,FALSE))</f>
        <v>52.2</v>
      </c>
      <c r="F34" s="56">
        <f t="shared" si="0"/>
        <v>835.2</v>
      </c>
      <c r="G34" s="56">
        <f>IF($C34="","",VLOOKUP($D34,編集不可!$A$9:$D$11,3,FALSE))</f>
        <v>1.45</v>
      </c>
      <c r="H34" s="56">
        <f>IF($C34="","",VLOOKUP($D34,編集不可!$A$9:$D$11,4,FALSE))</f>
        <v>10</v>
      </c>
      <c r="I34" s="26">
        <f t="shared" si="1"/>
        <v>1221.04</v>
      </c>
      <c r="J34" s="29">
        <f t="shared" si="2"/>
        <v>1200</v>
      </c>
      <c r="K34" s="11"/>
      <c r="L34" s="82" t="s">
        <v>78</v>
      </c>
      <c r="M34" s="107">
        <v>1</v>
      </c>
      <c r="N34" s="85">
        <f>$M$9</f>
        <v>1290</v>
      </c>
      <c r="O34" s="86">
        <f>ROUND($N$34*O30%/4,1)</f>
        <v>41.9</v>
      </c>
      <c r="P34" s="73" t="s">
        <v>66</v>
      </c>
      <c r="Q34" s="87">
        <f>ROUND($N$34*Q30%/4,1)</f>
        <v>64.5</v>
      </c>
      <c r="R34" s="88">
        <f>ROUND($N$34*R30%/9,1)</f>
        <v>28.7</v>
      </c>
      <c r="S34" s="73" t="s">
        <v>66</v>
      </c>
      <c r="T34" s="89">
        <f>ROUND($N$34*T30%/9,1)</f>
        <v>43</v>
      </c>
      <c r="U34" s="90">
        <f>$M$20</f>
        <v>574</v>
      </c>
      <c r="V34" s="91">
        <f>$V$30</f>
        <v>5.5</v>
      </c>
      <c r="W34" s="71">
        <f>$M$19</f>
        <v>476</v>
      </c>
      <c r="X34" s="76">
        <f>$X$30</f>
        <v>0.7</v>
      </c>
      <c r="Y34" s="76">
        <f>$Y$30</f>
        <v>0.8</v>
      </c>
      <c r="Z34" s="90">
        <f>$Z$30</f>
        <v>50</v>
      </c>
      <c r="AA34" s="90">
        <f>$AA$30</f>
        <v>1400</v>
      </c>
      <c r="AB34" s="90">
        <f>$AB$30</f>
        <v>8</v>
      </c>
      <c r="AC34" s="91">
        <f>AC30</f>
        <v>3.5</v>
      </c>
    </row>
    <row r="35" spans="1:29" ht="14.25" thickTop="1" x14ac:dyDescent="0.15">
      <c r="A35" s="23">
        <v>34</v>
      </c>
      <c r="B35" s="58" t="s">
        <v>147</v>
      </c>
      <c r="C35" s="55">
        <v>16</v>
      </c>
      <c r="D35" s="58" t="s">
        <v>38</v>
      </c>
      <c r="E35" s="56">
        <f>IF($C35="","",VLOOKUP($D35,編集不可!$A$9:$D$11,2,FALSE))</f>
        <v>52.2</v>
      </c>
      <c r="F35" s="56">
        <f t="shared" si="0"/>
        <v>835.2</v>
      </c>
      <c r="G35" s="56">
        <f>IF($C35="","",VLOOKUP($D35,編集不可!$A$9:$D$11,3,FALSE))</f>
        <v>1.45</v>
      </c>
      <c r="H35" s="56">
        <f>IF($C35="","",VLOOKUP($D35,編集不可!$A$9:$D$11,4,FALSE))</f>
        <v>10</v>
      </c>
      <c r="I35" s="26">
        <f t="shared" si="1"/>
        <v>1221.04</v>
      </c>
      <c r="J35" s="29">
        <f t="shared" si="2"/>
        <v>1200</v>
      </c>
      <c r="K35" s="11"/>
      <c r="L35" s="142" t="s">
        <v>80</v>
      </c>
      <c r="M35" s="143">
        <v>0.45</v>
      </c>
      <c r="N35" s="145">
        <f>ROUND($N$34*$M$35,0)</f>
        <v>581</v>
      </c>
      <c r="O35" s="141">
        <f>ROUND($O$34*$M$35,1)</f>
        <v>18.899999999999999</v>
      </c>
      <c r="P35" s="139" t="s">
        <v>66</v>
      </c>
      <c r="Q35" s="140">
        <f>ROUND($Q$34*$M$35,1)</f>
        <v>29</v>
      </c>
      <c r="R35" s="141">
        <f>ROUND($R$34*$M$35,1)</f>
        <v>12.9</v>
      </c>
      <c r="S35" s="139" t="s">
        <v>66</v>
      </c>
      <c r="T35" s="140">
        <f>ROUND($T$34*$M$35,1)</f>
        <v>19.399999999999999</v>
      </c>
      <c r="U35" s="138">
        <f>IF($U$34="","",ROUND($U$34*$M$35,0))</f>
        <v>258</v>
      </c>
      <c r="V35" s="137">
        <f>ROUND($V$34*$M$35,1)</f>
        <v>2.5</v>
      </c>
      <c r="W35" s="138">
        <f>IF($W$34="","",ROUND($W$34*$M$35,0))</f>
        <v>214</v>
      </c>
      <c r="X35" s="138">
        <f>ROUND($X$34*$M$35,2)</f>
        <v>0.32</v>
      </c>
      <c r="Y35" s="138">
        <f>ROUND($Y$34*$M$35,2)</f>
        <v>0.36</v>
      </c>
      <c r="Z35" s="138">
        <f>ROUND($Z$34*$M$35,0)</f>
        <v>23</v>
      </c>
      <c r="AA35" s="138">
        <f>ROUND($AA$34*$M$35,0)</f>
        <v>630</v>
      </c>
      <c r="AB35" s="136">
        <f>ROUND($AB$34*$M$35,1)</f>
        <v>3.6</v>
      </c>
      <c r="AC35" s="137">
        <f>ROUND($AC$34*$M$35,1)</f>
        <v>1.6</v>
      </c>
    </row>
    <row r="36" spans="1:29" ht="14.25" thickBot="1" x14ac:dyDescent="0.2">
      <c r="A36" s="23">
        <v>35</v>
      </c>
      <c r="B36" s="58" t="s">
        <v>148</v>
      </c>
      <c r="C36" s="55">
        <v>16.2</v>
      </c>
      <c r="D36" s="58" t="s">
        <v>40</v>
      </c>
      <c r="E36" s="56">
        <f>IF($C36="","",VLOOKUP($D36,編集不可!$A$9:$D$11,2,FALSE))</f>
        <v>54.8</v>
      </c>
      <c r="F36" s="56">
        <f t="shared" si="0"/>
        <v>887.75999999999988</v>
      </c>
      <c r="G36" s="56">
        <f>IF($C36="","",VLOOKUP($D36,編集不可!$A$9:$D$11,3,FALSE))</f>
        <v>1.45</v>
      </c>
      <c r="H36" s="56">
        <f>IF($C36="","",VLOOKUP($D36,編集不可!$A$9:$D$11,4,FALSE))</f>
        <v>10</v>
      </c>
      <c r="I36" s="26">
        <f t="shared" si="1"/>
        <v>1297.25</v>
      </c>
      <c r="J36" s="29">
        <f t="shared" si="2"/>
        <v>1200</v>
      </c>
      <c r="K36" s="11"/>
      <c r="L36" s="142"/>
      <c r="M36" s="144"/>
      <c r="N36" s="145"/>
      <c r="O36" s="141"/>
      <c r="P36" s="139"/>
      <c r="Q36" s="140"/>
      <c r="R36" s="141"/>
      <c r="S36" s="139"/>
      <c r="T36" s="140"/>
      <c r="U36" s="138"/>
      <c r="V36" s="137"/>
      <c r="W36" s="138"/>
      <c r="X36" s="138"/>
      <c r="Y36" s="138"/>
      <c r="Z36" s="138"/>
      <c r="AA36" s="138"/>
      <c r="AB36" s="136"/>
      <c r="AC36" s="137"/>
    </row>
    <row r="37" spans="1:29" ht="14.25" thickTop="1" x14ac:dyDescent="0.15">
      <c r="A37" s="23">
        <v>36</v>
      </c>
      <c r="B37" s="58" t="s">
        <v>149</v>
      </c>
      <c r="C37" s="55">
        <v>16.5</v>
      </c>
      <c r="D37" s="58" t="s">
        <v>40</v>
      </c>
      <c r="E37" s="56">
        <f>IF($C37="","",VLOOKUP($D37,編集不可!$A$9:$D$11,2,FALSE))</f>
        <v>54.8</v>
      </c>
      <c r="F37" s="56">
        <f t="shared" si="0"/>
        <v>904.19999999999993</v>
      </c>
      <c r="G37" s="56">
        <f>IF($C37="","",VLOOKUP($D37,編集不可!$A$9:$D$11,3,FALSE))</f>
        <v>1.45</v>
      </c>
      <c r="H37" s="56">
        <f>IF($C37="","",VLOOKUP($D37,編集不可!$A$9:$D$11,4,FALSE))</f>
        <v>10</v>
      </c>
      <c r="I37" s="26">
        <f t="shared" si="1"/>
        <v>1321.09</v>
      </c>
      <c r="J37" s="29">
        <f t="shared" si="2"/>
        <v>1300</v>
      </c>
      <c r="K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9" x14ac:dyDescent="0.15">
      <c r="A38" s="23">
        <v>37</v>
      </c>
      <c r="B38" s="58" t="s">
        <v>150</v>
      </c>
      <c r="C38" s="55">
        <v>16.5</v>
      </c>
      <c r="D38" s="58" t="s">
        <v>38</v>
      </c>
      <c r="E38" s="56">
        <f>IF($C38="","",VLOOKUP($D38,編集不可!$A$9:$D$11,2,FALSE))</f>
        <v>52.2</v>
      </c>
      <c r="F38" s="56">
        <f t="shared" si="0"/>
        <v>861.30000000000007</v>
      </c>
      <c r="G38" s="56">
        <f>IF($C38="","",VLOOKUP($D38,編集不可!$A$9:$D$11,3,FALSE))</f>
        <v>1.45</v>
      </c>
      <c r="H38" s="56">
        <f>IF($C38="","",VLOOKUP($D38,編集不可!$A$9:$D$11,4,FALSE))</f>
        <v>10</v>
      </c>
      <c r="I38" s="26">
        <f t="shared" si="1"/>
        <v>1258.8900000000001</v>
      </c>
      <c r="J38" s="29">
        <f t="shared" si="2"/>
        <v>1200</v>
      </c>
      <c r="K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9" x14ac:dyDescent="0.15">
      <c r="A39" s="23">
        <v>38</v>
      </c>
      <c r="B39" s="58" t="s">
        <v>151</v>
      </c>
      <c r="C39" s="55">
        <v>16.5</v>
      </c>
      <c r="D39" s="58" t="s">
        <v>38</v>
      </c>
      <c r="E39" s="56">
        <f>IF($C39="","",VLOOKUP($D39,編集不可!$A$9:$D$11,2,FALSE))</f>
        <v>52.2</v>
      </c>
      <c r="F39" s="56">
        <f t="shared" si="0"/>
        <v>861.30000000000007</v>
      </c>
      <c r="G39" s="56">
        <f>IF($C39="","",VLOOKUP($D39,編集不可!$A$9:$D$11,3,FALSE))</f>
        <v>1.45</v>
      </c>
      <c r="H39" s="56">
        <f>IF($C39="","",VLOOKUP($D39,編集不可!$A$9:$D$11,4,FALSE))</f>
        <v>10</v>
      </c>
      <c r="I39" s="26">
        <f t="shared" si="1"/>
        <v>1258.8900000000001</v>
      </c>
      <c r="J39" s="29">
        <f t="shared" si="2"/>
        <v>1200</v>
      </c>
      <c r="K39" s="11"/>
      <c r="L39" s="12"/>
      <c r="M39" s="12"/>
      <c r="N39" s="13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9" x14ac:dyDescent="0.15">
      <c r="A40" s="23">
        <v>39</v>
      </c>
      <c r="B40" s="58" t="s">
        <v>152</v>
      </c>
      <c r="C40" s="55">
        <v>16.5</v>
      </c>
      <c r="D40" s="58" t="s">
        <v>38</v>
      </c>
      <c r="E40" s="56">
        <f>IF($C40="","",VLOOKUP($D40,編集不可!$A$9:$D$11,2,FALSE))</f>
        <v>52.2</v>
      </c>
      <c r="F40" s="56">
        <f t="shared" si="0"/>
        <v>861.30000000000007</v>
      </c>
      <c r="G40" s="56">
        <f>IF($C40="","",VLOOKUP($D40,編集不可!$A$9:$D$11,3,FALSE))</f>
        <v>1.45</v>
      </c>
      <c r="H40" s="56">
        <f>IF($C40="","",VLOOKUP($D40,編集不可!$A$9:$D$11,4,FALSE))</f>
        <v>10</v>
      </c>
      <c r="I40" s="26">
        <f t="shared" si="1"/>
        <v>1258.8900000000001</v>
      </c>
      <c r="J40" s="29">
        <f t="shared" si="2"/>
        <v>1200</v>
      </c>
      <c r="K40" s="11"/>
      <c r="L40" s="12"/>
      <c r="M40" s="12"/>
      <c r="N40" s="13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9" x14ac:dyDescent="0.15">
      <c r="A41" s="23">
        <v>40</v>
      </c>
      <c r="B41" s="58" t="s">
        <v>153</v>
      </c>
      <c r="C41" s="55">
        <v>17</v>
      </c>
      <c r="D41" s="58" t="s">
        <v>40</v>
      </c>
      <c r="E41" s="56">
        <f>IF($C41="","",VLOOKUP($D41,編集不可!$A$9:$D$11,2,FALSE))</f>
        <v>54.8</v>
      </c>
      <c r="F41" s="56">
        <f t="shared" si="0"/>
        <v>931.59999999999991</v>
      </c>
      <c r="G41" s="56">
        <f>IF($C41="","",VLOOKUP($D41,編集不可!$A$9:$D$11,3,FALSE))</f>
        <v>1.45</v>
      </c>
      <c r="H41" s="56">
        <f>IF($C41="","",VLOOKUP($D41,編集不可!$A$9:$D$11,4,FALSE))</f>
        <v>10</v>
      </c>
      <c r="I41" s="26">
        <f t="shared" si="1"/>
        <v>1360.82</v>
      </c>
      <c r="J41" s="29">
        <f t="shared" si="2"/>
        <v>1300</v>
      </c>
      <c r="K41" s="11"/>
      <c r="L41" s="12"/>
      <c r="M41" s="12"/>
      <c r="N41" s="13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9" x14ac:dyDescent="0.15">
      <c r="A42" s="23">
        <v>41</v>
      </c>
      <c r="B42" s="58" t="s">
        <v>154</v>
      </c>
      <c r="C42" s="55">
        <v>17</v>
      </c>
      <c r="D42" s="58" t="s">
        <v>38</v>
      </c>
      <c r="E42" s="56">
        <f>IF($C42="","",VLOOKUP($D42,編集不可!$A$9:$D$11,2,FALSE))</f>
        <v>52.2</v>
      </c>
      <c r="F42" s="56">
        <f t="shared" si="0"/>
        <v>887.40000000000009</v>
      </c>
      <c r="G42" s="56">
        <f>IF($C42="","",VLOOKUP($D42,編集不可!$A$9:$D$11,3,FALSE))</f>
        <v>1.45</v>
      </c>
      <c r="H42" s="56">
        <f>IF($C42="","",VLOOKUP($D42,編集不可!$A$9:$D$11,4,FALSE))</f>
        <v>10</v>
      </c>
      <c r="I42" s="26">
        <f t="shared" si="1"/>
        <v>1296.73</v>
      </c>
      <c r="J42" s="29">
        <f t="shared" si="2"/>
        <v>1200</v>
      </c>
      <c r="K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9" x14ac:dyDescent="0.15">
      <c r="A43" s="23">
        <v>42</v>
      </c>
      <c r="B43" s="58" t="s">
        <v>155</v>
      </c>
      <c r="C43" s="55">
        <v>17</v>
      </c>
      <c r="D43" s="58" t="s">
        <v>38</v>
      </c>
      <c r="E43" s="56">
        <f>IF($C43="","",VLOOKUP($D43,編集不可!$A$9:$D$11,2,FALSE))</f>
        <v>52.2</v>
      </c>
      <c r="F43" s="56">
        <f t="shared" si="0"/>
        <v>887.40000000000009</v>
      </c>
      <c r="G43" s="56">
        <f>IF($C43="","",VLOOKUP($D43,編集不可!$A$9:$D$11,3,FALSE))</f>
        <v>1.45</v>
      </c>
      <c r="H43" s="56">
        <f>IF($C43="","",VLOOKUP($D43,編集不可!$A$9:$D$11,4,FALSE))</f>
        <v>10</v>
      </c>
      <c r="I43" s="26">
        <f t="shared" si="1"/>
        <v>1296.73</v>
      </c>
      <c r="J43" s="29">
        <f t="shared" si="2"/>
        <v>1200</v>
      </c>
      <c r="K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9" x14ac:dyDescent="0.15">
      <c r="A44" s="23">
        <v>43</v>
      </c>
      <c r="B44" s="58" t="s">
        <v>156</v>
      </c>
      <c r="C44" s="55">
        <v>17.5</v>
      </c>
      <c r="D44" s="58" t="s">
        <v>38</v>
      </c>
      <c r="E44" s="56">
        <f>IF($C44="","",VLOOKUP($D44,編集不可!$A$9:$D$11,2,FALSE))</f>
        <v>52.2</v>
      </c>
      <c r="F44" s="56">
        <f t="shared" si="0"/>
        <v>913.5</v>
      </c>
      <c r="G44" s="56">
        <f>IF($C44="","",VLOOKUP($D44,編集不可!$A$9:$D$11,3,FALSE))</f>
        <v>1.45</v>
      </c>
      <c r="H44" s="56">
        <f>IF($C44="","",VLOOKUP($D44,編集不可!$A$9:$D$11,4,FALSE))</f>
        <v>10</v>
      </c>
      <c r="I44" s="26">
        <f t="shared" si="1"/>
        <v>1334.58</v>
      </c>
      <c r="J44" s="29">
        <f t="shared" si="2"/>
        <v>1300</v>
      </c>
      <c r="K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9" x14ac:dyDescent="0.15">
      <c r="A45" s="23">
        <v>44</v>
      </c>
      <c r="B45" s="58" t="s">
        <v>157</v>
      </c>
      <c r="C45" s="55">
        <v>17.5</v>
      </c>
      <c r="D45" s="58" t="s">
        <v>38</v>
      </c>
      <c r="E45" s="56">
        <f>IF($C45="","",VLOOKUP($D45,編集不可!$A$9:$D$11,2,FALSE))</f>
        <v>52.2</v>
      </c>
      <c r="F45" s="56">
        <f t="shared" si="0"/>
        <v>913.5</v>
      </c>
      <c r="G45" s="56">
        <f>IF($C45="","",VLOOKUP($D45,編集不可!$A$9:$D$11,3,FALSE))</f>
        <v>1.45</v>
      </c>
      <c r="H45" s="56">
        <f>IF($C45="","",VLOOKUP($D45,編集不可!$A$9:$D$11,4,FALSE))</f>
        <v>10</v>
      </c>
      <c r="I45" s="26">
        <f t="shared" si="1"/>
        <v>1334.58</v>
      </c>
      <c r="J45" s="29">
        <f t="shared" si="2"/>
        <v>1300</v>
      </c>
      <c r="K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9" x14ac:dyDescent="0.15">
      <c r="A46" s="23">
        <v>45</v>
      </c>
      <c r="B46" s="58" t="s">
        <v>158</v>
      </c>
      <c r="C46" s="55">
        <v>18</v>
      </c>
      <c r="D46" s="58" t="s">
        <v>38</v>
      </c>
      <c r="E46" s="56">
        <f>IF($C46="","",VLOOKUP($D46,編集不可!$A$9:$D$11,2,FALSE))</f>
        <v>52.2</v>
      </c>
      <c r="F46" s="56">
        <f t="shared" si="0"/>
        <v>939.6</v>
      </c>
      <c r="G46" s="56">
        <f>IF($C46="","",VLOOKUP($D46,編集不可!$A$9:$D$11,3,FALSE))</f>
        <v>1.45</v>
      </c>
      <c r="H46" s="56">
        <f>IF($C46="","",VLOOKUP($D46,編集不可!$A$9:$D$11,4,FALSE))</f>
        <v>10</v>
      </c>
      <c r="I46" s="26">
        <f t="shared" si="1"/>
        <v>1372.42</v>
      </c>
      <c r="J46" s="29">
        <f t="shared" si="2"/>
        <v>1300</v>
      </c>
      <c r="K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9" x14ac:dyDescent="0.15">
      <c r="A47" s="23">
        <v>46</v>
      </c>
      <c r="B47" s="58" t="s">
        <v>159</v>
      </c>
      <c r="C47" s="55">
        <v>18.5</v>
      </c>
      <c r="D47" s="58" t="s">
        <v>40</v>
      </c>
      <c r="E47" s="56">
        <f>IF($C47="","",VLOOKUP($D47,編集不可!$A$9:$D$11,2,FALSE))</f>
        <v>54.8</v>
      </c>
      <c r="F47" s="56">
        <f t="shared" si="0"/>
        <v>1013.8</v>
      </c>
      <c r="G47" s="56">
        <f>IF($C47="","",VLOOKUP($D47,編集不可!$A$9:$D$11,3,FALSE))</f>
        <v>1.45</v>
      </c>
      <c r="H47" s="56">
        <f>IF($C47="","",VLOOKUP($D47,編集不可!$A$9:$D$11,4,FALSE))</f>
        <v>10</v>
      </c>
      <c r="I47" s="26">
        <f t="shared" si="1"/>
        <v>1480.01</v>
      </c>
      <c r="J47" s="29">
        <f t="shared" si="2"/>
        <v>1400</v>
      </c>
      <c r="K47" s="11"/>
      <c r="L47" s="12"/>
      <c r="M47" s="12"/>
      <c r="N47" s="13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9" x14ac:dyDescent="0.15">
      <c r="A48" s="23">
        <v>47</v>
      </c>
      <c r="B48" s="58" t="s">
        <v>160</v>
      </c>
      <c r="C48" s="55">
        <v>18.5</v>
      </c>
      <c r="D48" s="58" t="s">
        <v>40</v>
      </c>
      <c r="E48" s="56">
        <f>IF($C48="","",VLOOKUP($D48,編集不可!$A$9:$D$11,2,FALSE))</f>
        <v>54.8</v>
      </c>
      <c r="F48" s="56">
        <f t="shared" si="0"/>
        <v>1013.8</v>
      </c>
      <c r="G48" s="56">
        <f>IF($C48="","",VLOOKUP($D48,編集不可!$A$9:$D$11,3,FALSE))</f>
        <v>1.45</v>
      </c>
      <c r="H48" s="56">
        <f>IF($C48="","",VLOOKUP($D48,編集不可!$A$9:$D$11,4,FALSE))</f>
        <v>10</v>
      </c>
      <c r="I48" s="26">
        <f t="shared" si="1"/>
        <v>1480.01</v>
      </c>
      <c r="J48" s="29">
        <f t="shared" si="2"/>
        <v>1400</v>
      </c>
      <c r="K48" s="11"/>
      <c r="L48" s="12"/>
      <c r="M48" s="12"/>
      <c r="N48" s="13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x14ac:dyDescent="0.15">
      <c r="A49" s="23">
        <v>48</v>
      </c>
      <c r="B49" s="58" t="s">
        <v>161</v>
      </c>
      <c r="C49" s="55">
        <v>15</v>
      </c>
      <c r="D49" s="58" t="s">
        <v>38</v>
      </c>
      <c r="E49" s="56">
        <f>IF($C49="","",VLOOKUP($D49,編集不可!$A$9:$D$11,2,FALSE))</f>
        <v>52.2</v>
      </c>
      <c r="F49" s="56">
        <f t="shared" si="0"/>
        <v>783</v>
      </c>
      <c r="G49" s="56">
        <f>IF($C49="","",VLOOKUP($D49,編集不可!$A$9:$D$11,3,FALSE))</f>
        <v>1.45</v>
      </c>
      <c r="H49" s="56">
        <f>IF($C49="","",VLOOKUP($D49,編集不可!$A$9:$D$11,4,FALSE))</f>
        <v>10</v>
      </c>
      <c r="I49" s="26">
        <f t="shared" si="1"/>
        <v>1145.3499999999999</v>
      </c>
      <c r="J49" s="29">
        <f t="shared" si="2"/>
        <v>1100</v>
      </c>
      <c r="K49" s="11"/>
      <c r="L49" s="12"/>
      <c r="M49" s="12"/>
      <c r="N49" s="13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x14ac:dyDescent="0.15">
      <c r="A50" s="23">
        <v>49</v>
      </c>
      <c r="B50" s="58" t="s">
        <v>162</v>
      </c>
      <c r="C50" s="55">
        <v>15.9</v>
      </c>
      <c r="D50" s="58" t="s">
        <v>40</v>
      </c>
      <c r="E50" s="56">
        <f>IF($C50="","",VLOOKUP($D50,編集不可!$A$9:$D$11,2,FALSE))</f>
        <v>54.8</v>
      </c>
      <c r="F50" s="56">
        <f t="shared" si="0"/>
        <v>871.31999999999994</v>
      </c>
      <c r="G50" s="56">
        <f>IF($C50="","",VLOOKUP($D50,編集不可!$A$9:$D$11,3,FALSE))</f>
        <v>1.45</v>
      </c>
      <c r="H50" s="56">
        <f>IF($C50="","",VLOOKUP($D50,編集不可!$A$9:$D$11,4,FALSE))</f>
        <v>10</v>
      </c>
      <c r="I50" s="26">
        <f t="shared" si="1"/>
        <v>1273.4100000000001</v>
      </c>
      <c r="J50" s="29">
        <f t="shared" si="2"/>
        <v>1200</v>
      </c>
      <c r="K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x14ac:dyDescent="0.15">
      <c r="A51" s="23">
        <v>50</v>
      </c>
      <c r="B51" s="58" t="s">
        <v>163</v>
      </c>
      <c r="C51" s="55">
        <v>16</v>
      </c>
      <c r="D51" s="58" t="s">
        <v>38</v>
      </c>
      <c r="E51" s="56">
        <f>IF($C51="","",VLOOKUP($D51,編集不可!$A$9:$D$11,2,FALSE))</f>
        <v>52.2</v>
      </c>
      <c r="F51" s="56">
        <f t="shared" si="0"/>
        <v>835.2</v>
      </c>
      <c r="G51" s="56">
        <f>IF($C51="","",VLOOKUP($D51,編集不可!$A$9:$D$11,3,FALSE))</f>
        <v>1.45</v>
      </c>
      <c r="H51" s="56">
        <f>IF($C51="","",VLOOKUP($D51,編集不可!$A$9:$D$11,4,FALSE))</f>
        <v>10</v>
      </c>
      <c r="I51" s="26">
        <f t="shared" si="1"/>
        <v>1221.04</v>
      </c>
      <c r="J51" s="29">
        <f t="shared" si="2"/>
        <v>1200</v>
      </c>
      <c r="K51" s="11"/>
      <c r="L51" s="12"/>
      <c r="M51" s="12"/>
      <c r="N51" s="13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x14ac:dyDescent="0.15">
      <c r="A52" s="23">
        <v>51</v>
      </c>
      <c r="B52" s="58" t="s">
        <v>164</v>
      </c>
      <c r="C52" s="55">
        <v>16.5</v>
      </c>
      <c r="D52" s="58" t="s">
        <v>38</v>
      </c>
      <c r="E52" s="56">
        <f>IF($C52="","",VLOOKUP($D52,編集不可!$A$9:$D$11,2,FALSE))</f>
        <v>52.2</v>
      </c>
      <c r="F52" s="56">
        <f t="shared" si="0"/>
        <v>861.30000000000007</v>
      </c>
      <c r="G52" s="56">
        <f>IF($C52="","",VLOOKUP($D52,編集不可!$A$9:$D$11,3,FALSE))</f>
        <v>1.45</v>
      </c>
      <c r="H52" s="56">
        <f>IF($C52="","",VLOOKUP($D52,編集不可!$A$9:$D$11,4,FALSE))</f>
        <v>10</v>
      </c>
      <c r="I52" s="26">
        <f t="shared" si="1"/>
        <v>1258.8900000000001</v>
      </c>
      <c r="J52" s="29">
        <f t="shared" si="2"/>
        <v>1200</v>
      </c>
      <c r="K52" s="11"/>
      <c r="L52" s="12"/>
      <c r="M52" s="12"/>
      <c r="N52" s="13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x14ac:dyDescent="0.15">
      <c r="A53" s="23">
        <v>52</v>
      </c>
      <c r="B53" s="58" t="s">
        <v>165</v>
      </c>
      <c r="C53" s="55">
        <v>16.7</v>
      </c>
      <c r="D53" s="58" t="s">
        <v>40</v>
      </c>
      <c r="E53" s="56">
        <f>IF($C53="","",VLOOKUP($D53,編集不可!$A$9:$D$11,2,FALSE))</f>
        <v>54.8</v>
      </c>
      <c r="F53" s="56">
        <f t="shared" si="0"/>
        <v>915.16</v>
      </c>
      <c r="G53" s="56">
        <f>IF($C53="","",VLOOKUP($D53,編集不可!$A$9:$D$11,3,FALSE))</f>
        <v>1.45</v>
      </c>
      <c r="H53" s="56">
        <f>IF($C53="","",VLOOKUP($D53,編集不可!$A$9:$D$11,4,FALSE))</f>
        <v>10</v>
      </c>
      <c r="I53" s="26">
        <f t="shared" si="1"/>
        <v>1336.98</v>
      </c>
      <c r="J53" s="29">
        <f t="shared" si="2"/>
        <v>1300</v>
      </c>
      <c r="K53" s="11"/>
      <c r="L53" s="12"/>
      <c r="M53" s="12"/>
      <c r="N53" s="13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x14ac:dyDescent="0.15">
      <c r="A54" s="23">
        <v>53</v>
      </c>
      <c r="B54" s="58" t="s">
        <v>166</v>
      </c>
      <c r="C54" s="55">
        <v>17</v>
      </c>
      <c r="D54" s="58" t="s">
        <v>40</v>
      </c>
      <c r="E54" s="56">
        <f>IF($C54="","",VLOOKUP($D54,編集不可!$A$9:$D$11,2,FALSE))</f>
        <v>54.8</v>
      </c>
      <c r="F54" s="56">
        <f t="shared" si="0"/>
        <v>931.59999999999991</v>
      </c>
      <c r="G54" s="56">
        <f>IF($C54="","",VLOOKUP($D54,編集不可!$A$9:$D$11,3,FALSE))</f>
        <v>1.45</v>
      </c>
      <c r="H54" s="56">
        <f>IF($C54="","",VLOOKUP($D54,編集不可!$A$9:$D$11,4,FALSE))</f>
        <v>10</v>
      </c>
      <c r="I54" s="26">
        <f t="shared" si="1"/>
        <v>1360.82</v>
      </c>
      <c r="J54" s="29">
        <f t="shared" si="2"/>
        <v>1300</v>
      </c>
      <c r="K54" s="11"/>
      <c r="L54" s="12"/>
      <c r="M54" s="12"/>
      <c r="N54" s="13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x14ac:dyDescent="0.15">
      <c r="A55" s="23">
        <v>54</v>
      </c>
      <c r="B55" s="58" t="s">
        <v>167</v>
      </c>
      <c r="C55" s="55">
        <v>17</v>
      </c>
      <c r="D55" s="58" t="s">
        <v>40</v>
      </c>
      <c r="E55" s="56">
        <f>IF($C55="","",VLOOKUP($D55,編集不可!$A$9:$D$11,2,FALSE))</f>
        <v>54.8</v>
      </c>
      <c r="F55" s="56">
        <f t="shared" si="0"/>
        <v>931.59999999999991</v>
      </c>
      <c r="G55" s="56">
        <f>IF($C55="","",VLOOKUP($D55,編集不可!$A$9:$D$11,3,FALSE))</f>
        <v>1.45</v>
      </c>
      <c r="H55" s="56">
        <f>IF($C55="","",VLOOKUP($D55,編集不可!$A$9:$D$11,4,FALSE))</f>
        <v>10</v>
      </c>
      <c r="I55" s="26">
        <f t="shared" si="1"/>
        <v>1360.82</v>
      </c>
      <c r="J55" s="29">
        <f t="shared" si="2"/>
        <v>1300</v>
      </c>
      <c r="K55" s="11"/>
      <c r="L55" s="12"/>
      <c r="M55" s="12"/>
      <c r="N55" s="13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x14ac:dyDescent="0.15">
      <c r="A56" s="23">
        <v>55</v>
      </c>
      <c r="B56" s="58" t="s">
        <v>168</v>
      </c>
      <c r="C56" s="55">
        <v>17</v>
      </c>
      <c r="D56" s="58" t="s">
        <v>38</v>
      </c>
      <c r="E56" s="56">
        <f>IF($C56="","",VLOOKUP($D56,編集不可!$A$9:$D$11,2,FALSE))</f>
        <v>52.2</v>
      </c>
      <c r="F56" s="56">
        <f t="shared" si="0"/>
        <v>887.40000000000009</v>
      </c>
      <c r="G56" s="56">
        <f>IF($C56="","",VLOOKUP($D56,編集不可!$A$9:$D$11,3,FALSE))</f>
        <v>1.45</v>
      </c>
      <c r="H56" s="56">
        <f>IF($C56="","",VLOOKUP($D56,編集不可!$A$9:$D$11,4,FALSE))</f>
        <v>10</v>
      </c>
      <c r="I56" s="26">
        <f t="shared" si="1"/>
        <v>1296.73</v>
      </c>
      <c r="J56" s="29">
        <f t="shared" si="2"/>
        <v>1200</v>
      </c>
      <c r="K56" s="11"/>
      <c r="L56" s="12"/>
      <c r="M56" s="12"/>
      <c r="N56" s="13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x14ac:dyDescent="0.15">
      <c r="A57" s="23">
        <v>56</v>
      </c>
      <c r="B57" s="58" t="s">
        <v>169</v>
      </c>
      <c r="C57" s="55">
        <v>17.2</v>
      </c>
      <c r="D57" s="58" t="s">
        <v>40</v>
      </c>
      <c r="E57" s="56">
        <f>IF($C57="","",VLOOKUP($D57,編集不可!$A$9:$D$11,2,FALSE))</f>
        <v>54.8</v>
      </c>
      <c r="F57" s="56">
        <f t="shared" si="0"/>
        <v>942.56</v>
      </c>
      <c r="G57" s="56">
        <f>IF($C57="","",VLOOKUP($D57,編集不可!$A$9:$D$11,3,FALSE))</f>
        <v>1.45</v>
      </c>
      <c r="H57" s="56">
        <f>IF($C57="","",VLOOKUP($D57,編集不可!$A$9:$D$11,4,FALSE))</f>
        <v>10</v>
      </c>
      <c r="I57" s="26">
        <f t="shared" si="1"/>
        <v>1376.71</v>
      </c>
      <c r="J57" s="29">
        <f t="shared" si="2"/>
        <v>1300</v>
      </c>
      <c r="K57" s="11"/>
      <c r="L57" s="25"/>
      <c r="M57" s="25"/>
      <c r="N57" s="13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x14ac:dyDescent="0.15">
      <c r="A58" s="23">
        <v>57</v>
      </c>
      <c r="B58" s="58" t="s">
        <v>170</v>
      </c>
      <c r="C58" s="55">
        <v>17.5</v>
      </c>
      <c r="D58" s="58" t="s">
        <v>40</v>
      </c>
      <c r="E58" s="56">
        <f>IF($C58="","",VLOOKUP($D58,編集不可!$A$9:$D$11,2,FALSE))</f>
        <v>54.8</v>
      </c>
      <c r="F58" s="56">
        <f t="shared" si="0"/>
        <v>959</v>
      </c>
      <c r="G58" s="56">
        <f>IF($C58="","",VLOOKUP($D58,編集不可!$A$9:$D$11,3,FALSE))</f>
        <v>1.45</v>
      </c>
      <c r="H58" s="56">
        <f>IF($C58="","",VLOOKUP($D58,編集不可!$A$9:$D$11,4,FALSE))</f>
        <v>10</v>
      </c>
      <c r="I58" s="26">
        <f t="shared" si="1"/>
        <v>1400.55</v>
      </c>
      <c r="J58" s="29">
        <f t="shared" si="2"/>
        <v>1400</v>
      </c>
      <c r="K58" s="11"/>
      <c r="L58" s="12"/>
      <c r="M58" s="12"/>
      <c r="N58" s="13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x14ac:dyDescent="0.15">
      <c r="A59" s="23">
        <v>58</v>
      </c>
      <c r="B59" s="58" t="s">
        <v>171</v>
      </c>
      <c r="C59" s="55">
        <v>17.5</v>
      </c>
      <c r="D59" s="58" t="s">
        <v>38</v>
      </c>
      <c r="E59" s="56">
        <f>IF($C59="","",VLOOKUP($D59,編集不可!$A$9:$D$11,2,FALSE))</f>
        <v>52.2</v>
      </c>
      <c r="F59" s="56">
        <f t="shared" si="0"/>
        <v>913.5</v>
      </c>
      <c r="G59" s="56">
        <f>IF($C59="","",VLOOKUP($D59,編集不可!$A$9:$D$11,3,FALSE))</f>
        <v>1.45</v>
      </c>
      <c r="H59" s="56">
        <f>IF($C59="","",VLOOKUP($D59,編集不可!$A$9:$D$11,4,FALSE))</f>
        <v>10</v>
      </c>
      <c r="I59" s="26">
        <f t="shared" si="1"/>
        <v>1334.58</v>
      </c>
      <c r="J59" s="29">
        <f t="shared" si="2"/>
        <v>1300</v>
      </c>
      <c r="K59" s="11"/>
      <c r="L59" s="12"/>
      <c r="M59" s="12"/>
      <c r="N59" s="13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x14ac:dyDescent="0.15">
      <c r="A60" s="23">
        <v>59</v>
      </c>
      <c r="B60" s="58" t="s">
        <v>172</v>
      </c>
      <c r="C60" s="55">
        <v>18</v>
      </c>
      <c r="D60" s="58" t="s">
        <v>38</v>
      </c>
      <c r="E60" s="56">
        <f>IF($C60="","",VLOOKUP($D60,編集不可!$A$9:$D$11,2,FALSE))</f>
        <v>52.2</v>
      </c>
      <c r="F60" s="56">
        <f t="shared" si="0"/>
        <v>939.6</v>
      </c>
      <c r="G60" s="56">
        <f>IF($C60="","",VLOOKUP($D60,編集不可!$A$9:$D$11,3,FALSE))</f>
        <v>1.45</v>
      </c>
      <c r="H60" s="56">
        <f>IF($C60="","",VLOOKUP($D60,編集不可!$A$9:$D$11,4,FALSE))</f>
        <v>10</v>
      </c>
      <c r="I60" s="26">
        <f t="shared" si="1"/>
        <v>1372.42</v>
      </c>
      <c r="J60" s="29">
        <f t="shared" si="2"/>
        <v>1300</v>
      </c>
      <c r="K60" s="11"/>
      <c r="L60" s="12"/>
      <c r="M60" s="12"/>
      <c r="N60" s="13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x14ac:dyDescent="0.15">
      <c r="A61" s="23">
        <v>60</v>
      </c>
      <c r="B61" s="58" t="s">
        <v>173</v>
      </c>
      <c r="C61" s="55">
        <v>18.5</v>
      </c>
      <c r="D61" s="58" t="s">
        <v>38</v>
      </c>
      <c r="E61" s="56">
        <f>IF($C61="","",VLOOKUP($D61,編集不可!$A$9:$D$11,2,FALSE))</f>
        <v>52.2</v>
      </c>
      <c r="F61" s="56">
        <f t="shared" si="0"/>
        <v>965.7</v>
      </c>
      <c r="G61" s="56">
        <f>IF($C61="","",VLOOKUP($D61,編集不可!$A$9:$D$11,3,FALSE))</f>
        <v>1.45</v>
      </c>
      <c r="H61" s="56">
        <f>IF($C61="","",VLOOKUP($D61,編集不可!$A$9:$D$11,4,FALSE))</f>
        <v>10</v>
      </c>
      <c r="I61" s="26">
        <f t="shared" si="1"/>
        <v>1410.27</v>
      </c>
      <c r="J61" s="29">
        <f t="shared" si="2"/>
        <v>1400</v>
      </c>
      <c r="K61" s="11"/>
      <c r="L61" s="12"/>
      <c r="M61" s="12"/>
      <c r="N61" s="13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x14ac:dyDescent="0.15">
      <c r="A62" s="23">
        <v>61</v>
      </c>
      <c r="B62" s="58" t="s">
        <v>174</v>
      </c>
      <c r="C62" s="55">
        <v>19</v>
      </c>
      <c r="D62" s="58" t="s">
        <v>40</v>
      </c>
      <c r="E62" s="56">
        <f>IF($C62="","",VLOOKUP($D62,編集不可!$A$9:$D$11,2,FALSE))</f>
        <v>54.8</v>
      </c>
      <c r="F62" s="56">
        <f t="shared" si="0"/>
        <v>1041.2</v>
      </c>
      <c r="G62" s="56">
        <f>IF($C62="","",VLOOKUP($D62,編集不可!$A$9:$D$11,3,FALSE))</f>
        <v>1.45</v>
      </c>
      <c r="H62" s="56">
        <f>IF($C62="","",VLOOKUP($D62,編集不可!$A$9:$D$11,4,FALSE))</f>
        <v>10</v>
      </c>
      <c r="I62" s="26">
        <f t="shared" si="1"/>
        <v>1519.74</v>
      </c>
      <c r="J62" s="29">
        <f t="shared" si="2"/>
        <v>1500</v>
      </c>
      <c r="K62" s="11"/>
      <c r="L62" s="12"/>
      <c r="M62" s="12"/>
      <c r="N62" s="13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x14ac:dyDescent="0.15">
      <c r="A63" s="23">
        <v>62</v>
      </c>
      <c r="B63" s="58" t="s">
        <v>175</v>
      </c>
      <c r="C63" s="55">
        <v>19</v>
      </c>
      <c r="D63" s="58" t="s">
        <v>38</v>
      </c>
      <c r="E63" s="56">
        <f>IF($C63="","",VLOOKUP($D63,編集不可!$A$9:$D$11,2,FALSE))</f>
        <v>52.2</v>
      </c>
      <c r="F63" s="56">
        <f t="shared" si="0"/>
        <v>991.80000000000007</v>
      </c>
      <c r="G63" s="56">
        <f>IF($C63="","",VLOOKUP($D63,編集不可!$A$9:$D$11,3,FALSE))</f>
        <v>1.45</v>
      </c>
      <c r="H63" s="56">
        <f>IF($C63="","",VLOOKUP($D63,編集不可!$A$9:$D$11,4,FALSE))</f>
        <v>10</v>
      </c>
      <c r="I63" s="26">
        <f t="shared" si="1"/>
        <v>1448.11</v>
      </c>
      <c r="J63" s="29">
        <f t="shared" si="2"/>
        <v>1400</v>
      </c>
      <c r="K63" s="11"/>
      <c r="L63" s="12"/>
      <c r="M63" s="12"/>
      <c r="N63" s="13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x14ac:dyDescent="0.15">
      <c r="A64" s="23">
        <v>63</v>
      </c>
      <c r="B64" s="58" t="s">
        <v>176</v>
      </c>
      <c r="C64" s="55">
        <v>19</v>
      </c>
      <c r="D64" s="58" t="s">
        <v>38</v>
      </c>
      <c r="E64" s="56">
        <f>IF($C64="","",VLOOKUP($D64,編集不可!$A$9:$D$11,2,FALSE))</f>
        <v>52.2</v>
      </c>
      <c r="F64" s="56">
        <f t="shared" si="0"/>
        <v>991.80000000000007</v>
      </c>
      <c r="G64" s="56">
        <f>IF($C64="","",VLOOKUP($D64,編集不可!$A$9:$D$11,3,FALSE))</f>
        <v>1.45</v>
      </c>
      <c r="H64" s="56">
        <f>IF($C64="","",VLOOKUP($D64,編集不可!$A$9:$D$11,4,FALSE))</f>
        <v>10</v>
      </c>
      <c r="I64" s="26">
        <f t="shared" si="1"/>
        <v>1448.11</v>
      </c>
      <c r="J64" s="29">
        <f t="shared" si="2"/>
        <v>1400</v>
      </c>
      <c r="K64" s="11"/>
      <c r="L64" s="12"/>
      <c r="M64" s="12"/>
      <c r="N64" s="13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x14ac:dyDescent="0.15">
      <c r="A65" s="23">
        <v>64</v>
      </c>
      <c r="B65" s="58" t="s">
        <v>177</v>
      </c>
      <c r="C65" s="55">
        <v>19</v>
      </c>
      <c r="D65" s="58" t="s">
        <v>38</v>
      </c>
      <c r="E65" s="56">
        <f>IF($C65="","",VLOOKUP($D65,編集不可!$A$9:$D$11,2,FALSE))</f>
        <v>52.2</v>
      </c>
      <c r="F65" s="56">
        <f t="shared" si="0"/>
        <v>991.80000000000007</v>
      </c>
      <c r="G65" s="56">
        <f>IF($C65="","",VLOOKUP($D65,編集不可!$A$9:$D$11,3,FALSE))</f>
        <v>1.45</v>
      </c>
      <c r="H65" s="56">
        <f>IF($C65="","",VLOOKUP($D65,編集不可!$A$9:$D$11,4,FALSE))</f>
        <v>10</v>
      </c>
      <c r="I65" s="26">
        <f t="shared" si="1"/>
        <v>1448.11</v>
      </c>
      <c r="J65" s="29">
        <f t="shared" si="2"/>
        <v>1400</v>
      </c>
      <c r="K65" s="11"/>
      <c r="L65" s="12"/>
      <c r="M65" s="12"/>
      <c r="N65" s="13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x14ac:dyDescent="0.15">
      <c r="A66" s="23">
        <v>65</v>
      </c>
      <c r="B66" s="58" t="s">
        <v>178</v>
      </c>
      <c r="C66" s="55">
        <v>19.3</v>
      </c>
      <c r="D66" s="58" t="s">
        <v>40</v>
      </c>
      <c r="E66" s="56">
        <f>IF($C66="","",VLOOKUP($D66,編集不可!$A$9:$D$11,2,FALSE))</f>
        <v>54.8</v>
      </c>
      <c r="F66" s="56">
        <f t="shared" si="0"/>
        <v>1057.6399999999999</v>
      </c>
      <c r="G66" s="56">
        <f>IF($C66="","",VLOOKUP($D66,編集不可!$A$9:$D$11,3,FALSE))</f>
        <v>1.45</v>
      </c>
      <c r="H66" s="56">
        <f>IF($C66="","",VLOOKUP($D66,編集不可!$A$9:$D$11,4,FALSE))</f>
        <v>10</v>
      </c>
      <c r="I66" s="26">
        <f t="shared" si="1"/>
        <v>1543.58</v>
      </c>
      <c r="J66" s="29">
        <f t="shared" si="2"/>
        <v>1500</v>
      </c>
      <c r="K66" s="11"/>
      <c r="L66" s="12"/>
      <c r="M66" s="12"/>
      <c r="N66" s="13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x14ac:dyDescent="0.15">
      <c r="A67" s="23">
        <v>66</v>
      </c>
      <c r="B67" s="58" t="s">
        <v>179</v>
      </c>
      <c r="C67" s="55">
        <v>19.399999999999999</v>
      </c>
      <c r="D67" s="58" t="s">
        <v>40</v>
      </c>
      <c r="E67" s="56">
        <f>IF($C67="","",VLOOKUP($D67,編集不可!$A$9:$D$11,2,FALSE))</f>
        <v>54.8</v>
      </c>
      <c r="F67" s="56">
        <f t="shared" si="0"/>
        <v>1063.1199999999999</v>
      </c>
      <c r="G67" s="56">
        <f>IF($C67="","",VLOOKUP($D67,編集不可!$A$9:$D$11,3,FALSE))</f>
        <v>1.45</v>
      </c>
      <c r="H67" s="56">
        <f>IF($C67="","",VLOOKUP($D67,編集不可!$A$9:$D$11,4,FALSE))</f>
        <v>10</v>
      </c>
      <c r="I67" s="26">
        <f t="shared" si="1"/>
        <v>1551.52</v>
      </c>
      <c r="J67" s="29">
        <f t="shared" si="2"/>
        <v>1500</v>
      </c>
      <c r="K67" s="11"/>
      <c r="L67" s="12"/>
      <c r="M67" s="12"/>
      <c r="N67" s="13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x14ac:dyDescent="0.15">
      <c r="A68" s="23">
        <v>67</v>
      </c>
      <c r="B68" s="58" t="s">
        <v>180</v>
      </c>
      <c r="C68" s="55">
        <v>19.899999999999999</v>
      </c>
      <c r="D68" s="58" t="s">
        <v>40</v>
      </c>
      <c r="E68" s="56">
        <f>IF($C68="","",VLOOKUP($D68,編集不可!$A$9:$D$11,2,FALSE))</f>
        <v>54.8</v>
      </c>
      <c r="F68" s="56">
        <f t="shared" si="0"/>
        <v>1090.5199999999998</v>
      </c>
      <c r="G68" s="56">
        <f>IF($C68="","",VLOOKUP($D68,編集不可!$A$9:$D$11,3,FALSE))</f>
        <v>1.45</v>
      </c>
      <c r="H68" s="56">
        <f>IF($C68="","",VLOOKUP($D68,編集不可!$A$9:$D$11,4,FALSE))</f>
        <v>10</v>
      </c>
      <c r="I68" s="26">
        <f t="shared" si="1"/>
        <v>1591.25</v>
      </c>
      <c r="J68" s="29">
        <f t="shared" si="2"/>
        <v>1500</v>
      </c>
      <c r="K68" s="11"/>
      <c r="L68" s="12"/>
      <c r="M68" s="12"/>
      <c r="N68" s="13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x14ac:dyDescent="0.15">
      <c r="A69" s="23">
        <v>68</v>
      </c>
      <c r="B69" s="58" t="s">
        <v>181</v>
      </c>
      <c r="C69" s="55">
        <v>20.100000000000001</v>
      </c>
      <c r="D69" s="58" t="s">
        <v>40</v>
      </c>
      <c r="E69" s="56">
        <f>IF($C69="","",VLOOKUP($D69,編集不可!$A$9:$D$11,2,FALSE))</f>
        <v>54.8</v>
      </c>
      <c r="F69" s="56">
        <f t="shared" si="0"/>
        <v>1101.48</v>
      </c>
      <c r="G69" s="56">
        <f>IF($C69="","",VLOOKUP($D69,編集不可!$A$9:$D$11,3,FALSE))</f>
        <v>1.45</v>
      </c>
      <c r="H69" s="56">
        <f>IF($C69="","",VLOOKUP($D69,編集不可!$A$9:$D$11,4,FALSE))</f>
        <v>10</v>
      </c>
      <c r="I69" s="26">
        <f t="shared" si="1"/>
        <v>1607.15</v>
      </c>
      <c r="J69" s="29">
        <f t="shared" si="2"/>
        <v>1600</v>
      </c>
      <c r="K69" s="11"/>
      <c r="L69" s="12"/>
      <c r="M69" s="12"/>
      <c r="N69" s="13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x14ac:dyDescent="0.15">
      <c r="A70" s="23">
        <v>69</v>
      </c>
      <c r="B70" s="58" t="s">
        <v>182</v>
      </c>
      <c r="C70" s="55">
        <v>20.5</v>
      </c>
      <c r="D70" s="58" t="s">
        <v>38</v>
      </c>
      <c r="E70" s="56">
        <f>IF($C70="","",VLOOKUP($D70,編集不可!$A$9:$D$11,2,FALSE))</f>
        <v>52.2</v>
      </c>
      <c r="F70" s="56">
        <f t="shared" si="0"/>
        <v>1070.1000000000001</v>
      </c>
      <c r="G70" s="56">
        <f>IF($C70="","",VLOOKUP($D70,編集不可!$A$9:$D$11,3,FALSE))</f>
        <v>1.45</v>
      </c>
      <c r="H70" s="56">
        <f>IF($C70="","",VLOOKUP($D70,編集不可!$A$9:$D$11,4,FALSE))</f>
        <v>10</v>
      </c>
      <c r="I70" s="26">
        <f t="shared" si="1"/>
        <v>1561.65</v>
      </c>
      <c r="J70" s="29">
        <f t="shared" si="2"/>
        <v>1500</v>
      </c>
      <c r="K70" s="11"/>
      <c r="L70" s="12"/>
      <c r="M70" s="12"/>
      <c r="N70" s="13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x14ac:dyDescent="0.15">
      <c r="A71" s="23">
        <v>70</v>
      </c>
      <c r="B71" s="58" t="s">
        <v>183</v>
      </c>
      <c r="C71" s="55">
        <v>22</v>
      </c>
      <c r="D71" s="58" t="s">
        <v>40</v>
      </c>
      <c r="E71" s="56">
        <f>IF($C71="","",VLOOKUP($D71,編集不可!$A$9:$D$11,2,FALSE))</f>
        <v>54.8</v>
      </c>
      <c r="F71" s="56">
        <f t="shared" si="0"/>
        <v>1205.5999999999999</v>
      </c>
      <c r="G71" s="56">
        <f>IF($C71="","",VLOOKUP($D71,編集不可!$A$9:$D$11,3,FALSE))</f>
        <v>1.45</v>
      </c>
      <c r="H71" s="56">
        <f>IF($C71="","",VLOOKUP($D71,編集不可!$A$9:$D$11,4,FALSE))</f>
        <v>10</v>
      </c>
      <c r="I71" s="26">
        <f t="shared" si="1"/>
        <v>1758.12</v>
      </c>
      <c r="J71" s="29">
        <f t="shared" si="2"/>
        <v>1700</v>
      </c>
      <c r="K71" s="11"/>
      <c r="L71" s="12"/>
      <c r="M71" s="12"/>
      <c r="N71" s="13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x14ac:dyDescent="0.15">
      <c r="A72" s="23">
        <v>71</v>
      </c>
      <c r="B72" s="58" t="s">
        <v>184</v>
      </c>
      <c r="C72" s="55">
        <v>23.5</v>
      </c>
      <c r="D72" s="58" t="s">
        <v>38</v>
      </c>
      <c r="E72" s="56">
        <f>IF($C72="","",VLOOKUP($D72,編集不可!$A$9:$D$11,2,FALSE))</f>
        <v>52.2</v>
      </c>
      <c r="F72" s="56">
        <f t="shared" si="0"/>
        <v>1226.7</v>
      </c>
      <c r="G72" s="56">
        <f>IF($C72="","",VLOOKUP($D72,編集不可!$A$9:$D$11,3,FALSE))</f>
        <v>1.45</v>
      </c>
      <c r="H72" s="56">
        <f>IF($C72="","",VLOOKUP($D72,編集不可!$A$9:$D$11,4,FALSE))</f>
        <v>10</v>
      </c>
      <c r="I72" s="26">
        <f t="shared" si="1"/>
        <v>1788.72</v>
      </c>
      <c r="J72" s="29">
        <f t="shared" si="2"/>
        <v>1700</v>
      </c>
      <c r="K72" s="11"/>
      <c r="L72" s="12"/>
      <c r="M72" s="12"/>
      <c r="N72" s="13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x14ac:dyDescent="0.15">
      <c r="A73" s="23">
        <v>72</v>
      </c>
      <c r="B73" s="58" t="s">
        <v>185</v>
      </c>
      <c r="C73" s="55">
        <v>23.6</v>
      </c>
      <c r="D73" s="58" t="s">
        <v>40</v>
      </c>
      <c r="E73" s="56">
        <f>IF($C73="","",VLOOKUP($D73,編集不可!$A$9:$D$11,2,FALSE))</f>
        <v>54.8</v>
      </c>
      <c r="F73" s="56">
        <f t="shared" si="0"/>
        <v>1293.28</v>
      </c>
      <c r="G73" s="56">
        <f>IF($C73="","",VLOOKUP($D73,編集不可!$A$9:$D$11,3,FALSE))</f>
        <v>1.45</v>
      </c>
      <c r="H73" s="56">
        <f>IF($C73="","",VLOOKUP($D73,編集不可!$A$9:$D$11,4,FALSE))</f>
        <v>10</v>
      </c>
      <c r="I73" s="26">
        <f t="shared" si="1"/>
        <v>1885.26</v>
      </c>
      <c r="J73" s="29">
        <f t="shared" si="2"/>
        <v>1800</v>
      </c>
      <c r="K73" s="11"/>
      <c r="L73" s="12"/>
      <c r="M73" s="12"/>
      <c r="N73" s="13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x14ac:dyDescent="0.15">
      <c r="A74" s="23">
        <v>73</v>
      </c>
      <c r="B74" s="58"/>
      <c r="C74" s="55"/>
      <c r="D74" s="58"/>
      <c r="E74" s="56" t="str">
        <f>IF($C74="","",VLOOKUP($D74,編集不可!$A$9:$D$11,2,FALSE))</f>
        <v/>
      </c>
      <c r="F74" s="56" t="str">
        <f t="shared" si="0"/>
        <v/>
      </c>
      <c r="G74" s="56" t="str">
        <f>IF($C74="","",VLOOKUP($D74,編集不可!$A$9:$D$11,3,FALSE))</f>
        <v/>
      </c>
      <c r="H74" s="56" t="str">
        <f>IF($C74="","",VLOOKUP($D74,編集不可!$A$9:$D$11,4,FALSE))</f>
        <v/>
      </c>
      <c r="I74" s="26" t="str">
        <f t="shared" si="1"/>
        <v/>
      </c>
      <c r="J74" s="29" t="str">
        <f t="shared" si="2"/>
        <v/>
      </c>
      <c r="K74" s="11"/>
      <c r="L74" s="12"/>
      <c r="M74" s="12"/>
      <c r="N74" s="13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x14ac:dyDescent="0.15">
      <c r="A75" s="23">
        <v>74</v>
      </c>
      <c r="B75" s="58"/>
      <c r="C75" s="55"/>
      <c r="D75" s="58"/>
      <c r="E75" s="56" t="str">
        <f>IF($C75="","",VLOOKUP($D75,編集不可!$A$9:$D$11,2,FALSE))</f>
        <v/>
      </c>
      <c r="F75" s="56" t="str">
        <f t="shared" si="0"/>
        <v/>
      </c>
      <c r="G75" s="56" t="str">
        <f>IF($C75="","",VLOOKUP($D75,編集不可!$A$9:$D$11,3,FALSE))</f>
        <v/>
      </c>
      <c r="H75" s="56" t="str">
        <f>IF($C75="","",VLOOKUP($D75,編集不可!$A$9:$D$11,4,FALSE))</f>
        <v/>
      </c>
      <c r="I75" s="26" t="str">
        <f t="shared" si="1"/>
        <v/>
      </c>
      <c r="J75" s="29" t="str">
        <f t="shared" si="2"/>
        <v/>
      </c>
      <c r="K75" s="11"/>
      <c r="L75" s="12"/>
      <c r="M75" s="12"/>
      <c r="N75" s="13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x14ac:dyDescent="0.15">
      <c r="A76" s="23">
        <v>75</v>
      </c>
      <c r="B76" s="58"/>
      <c r="C76" s="55"/>
      <c r="D76" s="58"/>
      <c r="E76" s="56" t="str">
        <f>IF($C76="","",VLOOKUP($D76,編集不可!$A$9:$D$11,2,FALSE))</f>
        <v/>
      </c>
      <c r="F76" s="56" t="str">
        <f t="shared" si="0"/>
        <v/>
      </c>
      <c r="G76" s="56" t="str">
        <f>IF($C76="","",VLOOKUP($D76,編集不可!$A$9:$D$11,3,FALSE))</f>
        <v/>
      </c>
      <c r="H76" s="56" t="str">
        <f>IF($C76="","",VLOOKUP($D76,編集不可!$A$9:$D$11,4,FALSE))</f>
        <v/>
      </c>
      <c r="I76" s="26" t="str">
        <f t="shared" si="1"/>
        <v/>
      </c>
      <c r="J76" s="29" t="str">
        <f t="shared" si="2"/>
        <v/>
      </c>
      <c r="K76" s="11"/>
      <c r="L76" s="12"/>
      <c r="M76" s="12"/>
      <c r="N76" s="13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x14ac:dyDescent="0.15">
      <c r="A77" s="23">
        <v>76</v>
      </c>
      <c r="B77" s="58"/>
      <c r="C77" s="55"/>
      <c r="D77" s="58"/>
      <c r="E77" s="56" t="str">
        <f>IF($C77="","",VLOOKUP($D77,編集不可!$A$9:$D$11,2,FALSE))</f>
        <v/>
      </c>
      <c r="F77" s="56" t="str">
        <f t="shared" si="0"/>
        <v/>
      </c>
      <c r="G77" s="56" t="str">
        <f>IF($C77="","",VLOOKUP($D77,編集不可!$A$9:$D$11,3,FALSE))</f>
        <v/>
      </c>
      <c r="H77" s="56" t="str">
        <f>IF($C77="","",VLOOKUP($D77,編集不可!$A$9:$D$11,4,FALSE))</f>
        <v/>
      </c>
      <c r="I77" s="26" t="str">
        <f t="shared" si="1"/>
        <v/>
      </c>
      <c r="J77" s="29" t="str">
        <f t="shared" si="2"/>
        <v/>
      </c>
      <c r="K77" s="11"/>
      <c r="L77" s="12"/>
      <c r="M77" s="12"/>
      <c r="N77" s="13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x14ac:dyDescent="0.15">
      <c r="A78" s="23">
        <v>77</v>
      </c>
      <c r="B78" s="58"/>
      <c r="C78" s="55"/>
      <c r="D78" s="58"/>
      <c r="E78" s="56" t="str">
        <f>IF($C78="","",VLOOKUP($D78,編集不可!$A$9:$D$11,2,FALSE))</f>
        <v/>
      </c>
      <c r="F78" s="56" t="str">
        <f t="shared" si="0"/>
        <v/>
      </c>
      <c r="G78" s="56" t="str">
        <f>IF($C78="","",VLOOKUP($D78,編集不可!$A$9:$D$11,3,FALSE))</f>
        <v/>
      </c>
      <c r="H78" s="56" t="str">
        <f>IF($C78="","",VLOOKUP($D78,編集不可!$A$9:$D$11,4,FALSE))</f>
        <v/>
      </c>
      <c r="I78" s="26" t="str">
        <f t="shared" si="1"/>
        <v/>
      </c>
      <c r="J78" s="29" t="str">
        <f t="shared" si="2"/>
        <v/>
      </c>
      <c r="K78" s="11"/>
      <c r="L78" s="12"/>
      <c r="M78" s="12"/>
      <c r="N78" s="13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x14ac:dyDescent="0.15">
      <c r="A79" s="23">
        <v>78</v>
      </c>
      <c r="B79" s="58"/>
      <c r="C79" s="55"/>
      <c r="D79" s="58"/>
      <c r="E79" s="56" t="str">
        <f>IF($C79="","",VLOOKUP($D79,編集不可!$A$9:$D$11,2,FALSE))</f>
        <v/>
      </c>
      <c r="F79" s="56" t="str">
        <f t="shared" ref="F79:F142" si="3">IF($C79="","",SUM($C79*$E79))</f>
        <v/>
      </c>
      <c r="G79" s="56" t="str">
        <f>IF($C79="","",VLOOKUP($D79,編集不可!$A$9:$D$11,3,FALSE))</f>
        <v/>
      </c>
      <c r="H79" s="56" t="str">
        <f>IF($C79="","",VLOOKUP($D79,編集不可!$A$9:$D$11,4,FALSE))</f>
        <v/>
      </c>
      <c r="I79" s="26" t="str">
        <f t="shared" ref="I79:I142" si="4">IF($C79="","",ROUND(SUM($F79*$G79+$H79),2))</f>
        <v/>
      </c>
      <c r="J79" s="29" t="str">
        <f t="shared" ref="J79:J142" si="5">IF($C79="","",ROUNDDOWN($I79,-2))</f>
        <v/>
      </c>
      <c r="K79" s="11"/>
      <c r="L79" s="12"/>
      <c r="M79" s="12"/>
      <c r="N79" s="13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x14ac:dyDescent="0.15">
      <c r="A80" s="23">
        <v>79</v>
      </c>
      <c r="B80" s="58"/>
      <c r="C80" s="55"/>
      <c r="D80" s="58"/>
      <c r="E80" s="56" t="str">
        <f>IF($C80="","",VLOOKUP($D80,編集不可!$A$9:$D$11,2,FALSE))</f>
        <v/>
      </c>
      <c r="F80" s="56" t="str">
        <f t="shared" si="3"/>
        <v/>
      </c>
      <c r="G80" s="56" t="str">
        <f>IF($C80="","",VLOOKUP($D80,編集不可!$A$9:$D$11,3,FALSE))</f>
        <v/>
      </c>
      <c r="H80" s="56" t="str">
        <f>IF($C80="","",VLOOKUP($D80,編集不可!$A$9:$D$11,4,FALSE))</f>
        <v/>
      </c>
      <c r="I80" s="26" t="str">
        <f t="shared" si="4"/>
        <v/>
      </c>
      <c r="J80" s="29" t="str">
        <f t="shared" si="5"/>
        <v/>
      </c>
      <c r="K80" s="11"/>
      <c r="L80" s="12"/>
      <c r="M80" s="12"/>
      <c r="N80" s="13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x14ac:dyDescent="0.15">
      <c r="A81" s="23">
        <v>80</v>
      </c>
      <c r="B81" s="58"/>
      <c r="C81" s="55"/>
      <c r="D81" s="58"/>
      <c r="E81" s="56" t="str">
        <f>IF($C81="","",VLOOKUP($D81,編集不可!$A$9:$D$11,2,FALSE))</f>
        <v/>
      </c>
      <c r="F81" s="56" t="str">
        <f t="shared" si="3"/>
        <v/>
      </c>
      <c r="G81" s="56" t="str">
        <f>IF($C81="","",VLOOKUP($D81,編集不可!$A$9:$D$11,3,FALSE))</f>
        <v/>
      </c>
      <c r="H81" s="56" t="str">
        <f>IF($C81="","",VLOOKUP($D81,編集不可!$A$9:$D$11,4,FALSE))</f>
        <v/>
      </c>
      <c r="I81" s="26" t="str">
        <f t="shared" si="4"/>
        <v/>
      </c>
      <c r="J81" s="29" t="str">
        <f t="shared" si="5"/>
        <v/>
      </c>
      <c r="K81" s="11"/>
      <c r="L81" s="12"/>
      <c r="M81" s="12"/>
      <c r="N81" s="13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x14ac:dyDescent="0.15">
      <c r="A82" s="23">
        <v>81</v>
      </c>
      <c r="B82" s="58"/>
      <c r="C82" s="55"/>
      <c r="D82" s="58"/>
      <c r="E82" s="56" t="str">
        <f>IF($C82="","",VLOOKUP($D82,編集不可!$A$9:$D$11,2,FALSE))</f>
        <v/>
      </c>
      <c r="F82" s="56" t="str">
        <f t="shared" si="3"/>
        <v/>
      </c>
      <c r="G82" s="56" t="str">
        <f>IF($C82="","",VLOOKUP($D82,編集不可!$A$9:$D$11,3,FALSE))</f>
        <v/>
      </c>
      <c r="H82" s="56" t="str">
        <f>IF($C82="","",VLOOKUP($D82,編集不可!$A$9:$D$11,4,FALSE))</f>
        <v/>
      </c>
      <c r="I82" s="26" t="str">
        <f t="shared" si="4"/>
        <v/>
      </c>
      <c r="J82" s="29" t="str">
        <f t="shared" si="5"/>
        <v/>
      </c>
      <c r="K82" s="11"/>
      <c r="L82" s="12"/>
      <c r="M82" s="12"/>
      <c r="N82" s="13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x14ac:dyDescent="0.15">
      <c r="A83" s="23">
        <v>82</v>
      </c>
      <c r="B83" s="58"/>
      <c r="C83" s="55"/>
      <c r="D83" s="58"/>
      <c r="E83" s="56" t="str">
        <f>IF($C83="","",VLOOKUP($D83,編集不可!$A$9:$D$11,2,FALSE))</f>
        <v/>
      </c>
      <c r="F83" s="56" t="str">
        <f t="shared" si="3"/>
        <v/>
      </c>
      <c r="G83" s="56" t="str">
        <f>IF($C83="","",VLOOKUP($D83,編集不可!$A$9:$D$11,3,FALSE))</f>
        <v/>
      </c>
      <c r="H83" s="56" t="str">
        <f>IF($C83="","",VLOOKUP($D83,編集不可!$A$9:$D$11,4,FALSE))</f>
        <v/>
      </c>
      <c r="I83" s="26" t="str">
        <f t="shared" si="4"/>
        <v/>
      </c>
      <c r="J83" s="29" t="str">
        <f t="shared" si="5"/>
        <v/>
      </c>
      <c r="K83" s="11"/>
      <c r="L83" s="12"/>
      <c r="M83" s="12"/>
      <c r="N83" s="13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x14ac:dyDescent="0.15">
      <c r="A84" s="23">
        <v>83</v>
      </c>
      <c r="B84" s="58"/>
      <c r="C84" s="55"/>
      <c r="D84" s="58"/>
      <c r="E84" s="56" t="str">
        <f>IF($C84="","",VLOOKUP($D84,編集不可!$A$9:$D$11,2,FALSE))</f>
        <v/>
      </c>
      <c r="F84" s="56" t="str">
        <f t="shared" si="3"/>
        <v/>
      </c>
      <c r="G84" s="56" t="str">
        <f>IF($C84="","",VLOOKUP($D84,編集不可!$A$9:$D$11,3,FALSE))</f>
        <v/>
      </c>
      <c r="H84" s="56" t="str">
        <f>IF($C84="","",VLOOKUP($D84,編集不可!$A$9:$D$11,4,FALSE))</f>
        <v/>
      </c>
      <c r="I84" s="26" t="str">
        <f t="shared" si="4"/>
        <v/>
      </c>
      <c r="J84" s="29" t="str">
        <f t="shared" si="5"/>
        <v/>
      </c>
      <c r="K84" s="11"/>
      <c r="L84" s="12"/>
      <c r="M84" s="12"/>
      <c r="N84" s="13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x14ac:dyDescent="0.15">
      <c r="A85" s="23">
        <v>84</v>
      </c>
      <c r="B85" s="58"/>
      <c r="C85" s="55"/>
      <c r="D85" s="58"/>
      <c r="E85" s="56" t="str">
        <f>IF($C85="","",VLOOKUP($D85,編集不可!$A$9:$D$11,2,FALSE))</f>
        <v/>
      </c>
      <c r="F85" s="56" t="str">
        <f t="shared" si="3"/>
        <v/>
      </c>
      <c r="G85" s="56" t="str">
        <f>IF($C85="","",VLOOKUP($D85,編集不可!$A$9:$D$11,3,FALSE))</f>
        <v/>
      </c>
      <c r="H85" s="56" t="str">
        <f>IF($C85="","",VLOOKUP($D85,編集不可!$A$9:$D$11,4,FALSE))</f>
        <v/>
      </c>
      <c r="I85" s="26" t="str">
        <f t="shared" si="4"/>
        <v/>
      </c>
      <c r="J85" s="29" t="str">
        <f t="shared" si="5"/>
        <v/>
      </c>
      <c r="K85" s="11"/>
      <c r="L85" s="12"/>
      <c r="M85" s="12"/>
      <c r="N85" s="13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x14ac:dyDescent="0.15">
      <c r="A86" s="23">
        <v>85</v>
      </c>
      <c r="B86" s="58"/>
      <c r="C86" s="55"/>
      <c r="D86" s="58"/>
      <c r="E86" s="56" t="str">
        <f>IF($C86="","",VLOOKUP($D86,編集不可!$A$9:$D$11,2,FALSE))</f>
        <v/>
      </c>
      <c r="F86" s="56" t="str">
        <f t="shared" si="3"/>
        <v/>
      </c>
      <c r="G86" s="56" t="str">
        <f>IF($C86="","",VLOOKUP($D86,編集不可!$A$9:$D$11,3,FALSE))</f>
        <v/>
      </c>
      <c r="H86" s="56" t="str">
        <f>IF($C86="","",VLOOKUP($D86,編集不可!$A$9:$D$11,4,FALSE))</f>
        <v/>
      </c>
      <c r="I86" s="26" t="str">
        <f t="shared" si="4"/>
        <v/>
      </c>
      <c r="J86" s="29" t="str">
        <f t="shared" si="5"/>
        <v/>
      </c>
      <c r="K86" s="11"/>
      <c r="L86" s="12"/>
      <c r="M86" s="12"/>
      <c r="N86" s="13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x14ac:dyDescent="0.15">
      <c r="A87" s="23">
        <v>86</v>
      </c>
      <c r="B87" s="58"/>
      <c r="C87" s="55"/>
      <c r="D87" s="58"/>
      <c r="E87" s="56" t="str">
        <f>IF($C87="","",VLOOKUP($D87,編集不可!$A$9:$D$11,2,FALSE))</f>
        <v/>
      </c>
      <c r="F87" s="56" t="str">
        <f t="shared" ref="F87:F98" si="6">IF($C87="","",SUM($C87*$E87))</f>
        <v/>
      </c>
      <c r="G87" s="56" t="str">
        <f>IF($C87="","",VLOOKUP($D87,編集不可!$A$9:$D$11,3,FALSE))</f>
        <v/>
      </c>
      <c r="H87" s="56" t="str">
        <f>IF($C87="","",VLOOKUP($D87,編集不可!$A$9:$D$11,4,FALSE))</f>
        <v/>
      </c>
      <c r="I87" s="26" t="str">
        <f t="shared" ref="I87:I98" si="7">IF($C87="","",ROUND(SUM($F87*$G87+$H87),2))</f>
        <v/>
      </c>
      <c r="J87" s="29" t="str">
        <f t="shared" ref="J87:J98" si="8">IF($C87="","",ROUNDDOWN($I87,-2))</f>
        <v/>
      </c>
      <c r="K87" s="11"/>
      <c r="L87" s="12"/>
      <c r="M87" s="12"/>
      <c r="N87" s="13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x14ac:dyDescent="0.15">
      <c r="A88" s="23">
        <v>87</v>
      </c>
      <c r="B88" s="58"/>
      <c r="C88" s="55"/>
      <c r="D88" s="58"/>
      <c r="E88" s="56" t="str">
        <f>IF($C88="","",VLOOKUP($D88,編集不可!$A$9:$D$11,2,FALSE))</f>
        <v/>
      </c>
      <c r="F88" s="56" t="str">
        <f t="shared" si="6"/>
        <v/>
      </c>
      <c r="G88" s="56" t="str">
        <f>IF($C88="","",VLOOKUP($D88,編集不可!$A$9:$D$11,3,FALSE))</f>
        <v/>
      </c>
      <c r="H88" s="56" t="str">
        <f>IF($C88="","",VLOOKUP($D88,編集不可!$A$9:$D$11,4,FALSE))</f>
        <v/>
      </c>
      <c r="I88" s="26" t="str">
        <f t="shared" si="7"/>
        <v/>
      </c>
      <c r="J88" s="29" t="str">
        <f t="shared" si="8"/>
        <v/>
      </c>
      <c r="K88" s="11"/>
      <c r="L88" s="12"/>
      <c r="M88" s="12"/>
      <c r="N88" s="13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x14ac:dyDescent="0.15">
      <c r="A89" s="23">
        <v>88</v>
      </c>
      <c r="B89" s="58"/>
      <c r="C89" s="55"/>
      <c r="D89" s="58"/>
      <c r="E89" s="56" t="str">
        <f>IF($C89="","",VLOOKUP($D89,編集不可!$A$9:$D$11,2,FALSE))</f>
        <v/>
      </c>
      <c r="F89" s="56" t="str">
        <f t="shared" si="6"/>
        <v/>
      </c>
      <c r="G89" s="56" t="str">
        <f>IF($C89="","",VLOOKUP($D89,編集不可!$A$9:$D$11,3,FALSE))</f>
        <v/>
      </c>
      <c r="H89" s="56" t="str">
        <f>IF($C89="","",VLOOKUP($D89,編集不可!$A$9:$D$11,4,FALSE))</f>
        <v/>
      </c>
      <c r="I89" s="26" t="str">
        <f t="shared" si="7"/>
        <v/>
      </c>
      <c r="J89" s="29" t="str">
        <f t="shared" si="8"/>
        <v/>
      </c>
      <c r="K89" s="11"/>
      <c r="L89" s="12"/>
      <c r="M89" s="12"/>
      <c r="N89" s="13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x14ac:dyDescent="0.15">
      <c r="A90" s="23">
        <v>89</v>
      </c>
      <c r="B90" s="58"/>
      <c r="C90" s="55"/>
      <c r="D90" s="58"/>
      <c r="E90" s="56" t="str">
        <f>IF($C90="","",VLOOKUP($D90,編集不可!$A$9:$D$11,2,FALSE))</f>
        <v/>
      </c>
      <c r="F90" s="56" t="str">
        <f t="shared" si="6"/>
        <v/>
      </c>
      <c r="G90" s="56" t="str">
        <f>IF($C90="","",VLOOKUP($D90,編集不可!$A$9:$D$11,3,FALSE))</f>
        <v/>
      </c>
      <c r="H90" s="56" t="str">
        <f>IF($C90="","",VLOOKUP($D90,編集不可!$A$9:$D$11,4,FALSE))</f>
        <v/>
      </c>
      <c r="I90" s="26" t="str">
        <f t="shared" si="7"/>
        <v/>
      </c>
      <c r="J90" s="29" t="str">
        <f t="shared" si="8"/>
        <v/>
      </c>
      <c r="K90" s="11"/>
      <c r="L90" s="12"/>
      <c r="M90" s="12"/>
      <c r="N90" s="13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x14ac:dyDescent="0.15">
      <c r="A91" s="23">
        <v>90</v>
      </c>
      <c r="B91" s="58"/>
      <c r="C91" s="55"/>
      <c r="D91" s="58"/>
      <c r="E91" s="56" t="str">
        <f>IF($C91="","",VLOOKUP($D91,編集不可!$A$9:$D$11,2,FALSE))</f>
        <v/>
      </c>
      <c r="F91" s="56" t="str">
        <f t="shared" si="6"/>
        <v/>
      </c>
      <c r="G91" s="56" t="str">
        <f>IF($C91="","",VLOOKUP($D91,編集不可!$A$9:$D$11,3,FALSE))</f>
        <v/>
      </c>
      <c r="H91" s="56" t="str">
        <f>IF($C91="","",VLOOKUP($D91,編集不可!$A$9:$D$11,4,FALSE))</f>
        <v/>
      </c>
      <c r="I91" s="26" t="str">
        <f t="shared" si="7"/>
        <v/>
      </c>
      <c r="J91" s="29" t="str">
        <f t="shared" si="8"/>
        <v/>
      </c>
      <c r="K91" s="11"/>
      <c r="L91" s="12"/>
      <c r="M91" s="12"/>
      <c r="N91" s="13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x14ac:dyDescent="0.15">
      <c r="A92" s="23">
        <v>91</v>
      </c>
      <c r="B92" s="58"/>
      <c r="C92" s="55"/>
      <c r="D92" s="58"/>
      <c r="E92" s="56" t="str">
        <f>IF($C92="","",VLOOKUP($D92,編集不可!$A$9:$D$11,2,FALSE))</f>
        <v/>
      </c>
      <c r="F92" s="56" t="str">
        <f t="shared" si="6"/>
        <v/>
      </c>
      <c r="G92" s="56" t="str">
        <f>IF($C92="","",VLOOKUP($D92,編集不可!$A$9:$D$11,3,FALSE))</f>
        <v/>
      </c>
      <c r="H92" s="56" t="str">
        <f>IF($C92="","",VLOOKUP($D92,編集不可!$A$9:$D$11,4,FALSE))</f>
        <v/>
      </c>
      <c r="I92" s="26" t="str">
        <f t="shared" si="7"/>
        <v/>
      </c>
      <c r="J92" s="29" t="str">
        <f t="shared" si="8"/>
        <v/>
      </c>
      <c r="K92" s="11"/>
      <c r="L92" s="12"/>
      <c r="M92" s="12"/>
      <c r="N92" s="13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x14ac:dyDescent="0.15">
      <c r="A93" s="23">
        <v>92</v>
      </c>
      <c r="B93" s="58"/>
      <c r="C93" s="55"/>
      <c r="D93" s="58"/>
      <c r="E93" s="56" t="str">
        <f>IF($C93="","",VLOOKUP($D93,編集不可!$A$9:$D$11,2,FALSE))</f>
        <v/>
      </c>
      <c r="F93" s="56" t="str">
        <f t="shared" si="6"/>
        <v/>
      </c>
      <c r="G93" s="56" t="str">
        <f>IF($C93="","",VLOOKUP($D93,編集不可!$A$9:$D$11,3,FALSE))</f>
        <v/>
      </c>
      <c r="H93" s="56" t="str">
        <f>IF($C93="","",VLOOKUP($D93,編集不可!$A$9:$D$11,4,FALSE))</f>
        <v/>
      </c>
      <c r="I93" s="26" t="str">
        <f t="shared" si="7"/>
        <v/>
      </c>
      <c r="J93" s="29" t="str">
        <f t="shared" si="8"/>
        <v/>
      </c>
      <c r="K93" s="11"/>
      <c r="L93" s="12"/>
      <c r="M93" s="12"/>
      <c r="N93" s="13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x14ac:dyDescent="0.15">
      <c r="A94" s="23">
        <v>93</v>
      </c>
      <c r="B94" s="58"/>
      <c r="C94" s="55"/>
      <c r="D94" s="58"/>
      <c r="E94" s="56" t="str">
        <f>IF($C94="","",VLOOKUP($D94,編集不可!$A$9:$D$11,2,FALSE))</f>
        <v/>
      </c>
      <c r="F94" s="56" t="str">
        <f t="shared" si="6"/>
        <v/>
      </c>
      <c r="G94" s="56" t="str">
        <f>IF($C94="","",VLOOKUP($D94,編集不可!$A$9:$D$11,3,FALSE))</f>
        <v/>
      </c>
      <c r="H94" s="56" t="str">
        <f>IF($C94="","",VLOOKUP($D94,編集不可!$A$9:$D$11,4,FALSE))</f>
        <v/>
      </c>
      <c r="I94" s="26" t="str">
        <f t="shared" si="7"/>
        <v/>
      </c>
      <c r="J94" s="29" t="str">
        <f t="shared" si="8"/>
        <v/>
      </c>
      <c r="K94" s="11"/>
      <c r="L94" s="12"/>
      <c r="M94" s="12"/>
      <c r="N94" s="13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x14ac:dyDescent="0.15">
      <c r="A95" s="23">
        <v>94</v>
      </c>
      <c r="B95" s="58"/>
      <c r="C95" s="55"/>
      <c r="D95" s="58"/>
      <c r="E95" s="56" t="str">
        <f>IF($C95="","",VLOOKUP($D95,編集不可!$A$9:$D$11,2,FALSE))</f>
        <v/>
      </c>
      <c r="F95" s="56" t="str">
        <f t="shared" si="6"/>
        <v/>
      </c>
      <c r="G95" s="56" t="str">
        <f>IF($C95="","",VLOOKUP($D95,編集不可!$A$9:$D$11,3,FALSE))</f>
        <v/>
      </c>
      <c r="H95" s="56" t="str">
        <f>IF($C95="","",VLOOKUP($D95,編集不可!$A$9:$D$11,4,FALSE))</f>
        <v/>
      </c>
      <c r="I95" s="26" t="str">
        <f t="shared" si="7"/>
        <v/>
      </c>
      <c r="J95" s="29" t="str">
        <f t="shared" si="8"/>
        <v/>
      </c>
      <c r="K95" s="11"/>
      <c r="L95" s="12"/>
      <c r="M95" s="12"/>
      <c r="N95" s="13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x14ac:dyDescent="0.15">
      <c r="A96" s="23">
        <v>95</v>
      </c>
      <c r="B96" s="58"/>
      <c r="C96" s="55"/>
      <c r="D96" s="58"/>
      <c r="E96" s="56" t="str">
        <f>IF($C96="","",VLOOKUP($D96,編集不可!$A$9:$D$11,2,FALSE))</f>
        <v/>
      </c>
      <c r="F96" s="56" t="str">
        <f t="shared" si="6"/>
        <v/>
      </c>
      <c r="G96" s="56" t="str">
        <f>IF($C96="","",VLOOKUP($D96,編集不可!$A$9:$D$11,3,FALSE))</f>
        <v/>
      </c>
      <c r="H96" s="56" t="str">
        <f>IF($C96="","",VLOOKUP($D96,編集不可!$A$9:$D$11,4,FALSE))</f>
        <v/>
      </c>
      <c r="I96" s="26" t="str">
        <f t="shared" si="7"/>
        <v/>
      </c>
      <c r="J96" s="29" t="str">
        <f t="shared" si="8"/>
        <v/>
      </c>
      <c r="K96" s="11"/>
      <c r="L96" s="12"/>
      <c r="M96" s="12"/>
      <c r="N96" s="13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x14ac:dyDescent="0.15">
      <c r="A97" s="23">
        <v>96</v>
      </c>
      <c r="B97" s="58"/>
      <c r="C97" s="55"/>
      <c r="D97" s="58"/>
      <c r="E97" s="56" t="str">
        <f>IF($C97="","",VLOOKUP($D97,編集不可!$A$9:$D$11,2,FALSE))</f>
        <v/>
      </c>
      <c r="F97" s="56" t="str">
        <f t="shared" si="6"/>
        <v/>
      </c>
      <c r="G97" s="56" t="str">
        <f>IF($C97="","",VLOOKUP($D97,編集不可!$A$9:$D$11,3,FALSE))</f>
        <v/>
      </c>
      <c r="H97" s="56" t="str">
        <f>IF($C97="","",VLOOKUP($D97,編集不可!$A$9:$D$11,4,FALSE))</f>
        <v/>
      </c>
      <c r="I97" s="26" t="str">
        <f t="shared" si="7"/>
        <v/>
      </c>
      <c r="J97" s="29" t="str">
        <f t="shared" si="8"/>
        <v/>
      </c>
      <c r="K97" s="11"/>
      <c r="L97" s="12"/>
      <c r="M97" s="12"/>
      <c r="N97" s="13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x14ac:dyDescent="0.15">
      <c r="A98" s="23">
        <v>97</v>
      </c>
      <c r="B98" s="58"/>
      <c r="C98" s="55"/>
      <c r="D98" s="58"/>
      <c r="E98" s="56" t="str">
        <f>IF($C98="","",VLOOKUP($D98,編集不可!$A$9:$D$11,2,FALSE))</f>
        <v/>
      </c>
      <c r="F98" s="56" t="str">
        <f t="shared" si="6"/>
        <v/>
      </c>
      <c r="G98" s="56" t="str">
        <f>IF($C98="","",VLOOKUP($D98,編集不可!$A$9:$D$11,3,FALSE))</f>
        <v/>
      </c>
      <c r="H98" s="56" t="str">
        <f>IF($C98="","",VLOOKUP($D98,編集不可!$A$9:$D$11,4,FALSE))</f>
        <v/>
      </c>
      <c r="I98" s="26" t="str">
        <f t="shared" si="7"/>
        <v/>
      </c>
      <c r="J98" s="29" t="str">
        <f t="shared" si="8"/>
        <v/>
      </c>
      <c r="K98" s="11"/>
      <c r="L98" s="12"/>
      <c r="M98" s="12"/>
      <c r="N98" s="13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x14ac:dyDescent="0.15">
      <c r="A99" s="23">
        <v>98</v>
      </c>
      <c r="B99" s="58"/>
      <c r="C99" s="55"/>
      <c r="D99" s="58"/>
      <c r="E99" s="56" t="str">
        <f>IF($C99="","",VLOOKUP($D99,編集不可!$A$9:$D$11,2,FALSE))</f>
        <v/>
      </c>
      <c r="F99" s="56" t="str">
        <f t="shared" si="3"/>
        <v/>
      </c>
      <c r="G99" s="56" t="str">
        <f>IF($C99="","",VLOOKUP($D99,編集不可!$A$9:$D$11,3,FALSE))</f>
        <v/>
      </c>
      <c r="H99" s="56" t="str">
        <f>IF($C99="","",VLOOKUP($D99,編集不可!$A$9:$D$11,4,FALSE))</f>
        <v/>
      </c>
      <c r="I99" s="26" t="str">
        <f t="shared" si="4"/>
        <v/>
      </c>
      <c r="J99" s="29" t="str">
        <f t="shared" si="5"/>
        <v/>
      </c>
      <c r="K99" s="11"/>
      <c r="L99" s="12"/>
      <c r="M99" s="12"/>
      <c r="N99" s="13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x14ac:dyDescent="0.15">
      <c r="A100" s="23">
        <v>99</v>
      </c>
      <c r="B100" s="58"/>
      <c r="C100" s="55"/>
      <c r="D100" s="58"/>
      <c r="E100" s="56" t="str">
        <f>IF($C100="","",VLOOKUP($D100,編集不可!$A$9:$D$11,2,FALSE))</f>
        <v/>
      </c>
      <c r="F100" s="56" t="str">
        <f t="shared" si="3"/>
        <v/>
      </c>
      <c r="G100" s="56" t="str">
        <f>IF($C100="","",VLOOKUP($D100,編集不可!$A$9:$D$11,3,FALSE))</f>
        <v/>
      </c>
      <c r="H100" s="56" t="str">
        <f>IF($C100="","",VLOOKUP($D100,編集不可!$A$9:$D$11,4,FALSE))</f>
        <v/>
      </c>
      <c r="I100" s="26" t="str">
        <f t="shared" si="4"/>
        <v/>
      </c>
      <c r="J100" s="29" t="str">
        <f t="shared" si="5"/>
        <v/>
      </c>
      <c r="K100" s="11"/>
      <c r="L100" s="12"/>
      <c r="M100" s="12"/>
      <c r="N100" s="13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x14ac:dyDescent="0.15">
      <c r="A101" s="23">
        <v>100</v>
      </c>
      <c r="B101" s="58"/>
      <c r="C101" s="55"/>
      <c r="D101" s="58"/>
      <c r="E101" s="56" t="str">
        <f>IF($C101="","",VLOOKUP($D101,編集不可!$A$9:$D$11,2,FALSE))</f>
        <v/>
      </c>
      <c r="F101" s="56" t="str">
        <f t="shared" si="3"/>
        <v/>
      </c>
      <c r="G101" s="56" t="str">
        <f>IF($C101="","",VLOOKUP($D101,編集不可!$A$9:$D$11,3,FALSE))</f>
        <v/>
      </c>
      <c r="H101" s="56" t="str">
        <f>IF($C101="","",VLOOKUP($D101,編集不可!$A$9:$D$11,4,FALSE))</f>
        <v/>
      </c>
      <c r="I101" s="26" t="str">
        <f t="shared" si="4"/>
        <v/>
      </c>
      <c r="J101" s="29" t="str">
        <f t="shared" si="5"/>
        <v/>
      </c>
      <c r="K101" s="11"/>
      <c r="L101" s="12"/>
      <c r="M101" s="12"/>
      <c r="N101" s="13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x14ac:dyDescent="0.15">
      <c r="A102" s="23">
        <v>101</v>
      </c>
      <c r="B102" s="58"/>
      <c r="C102" s="55"/>
      <c r="D102" s="58"/>
      <c r="E102" s="56" t="str">
        <f>IF($C102="","",VLOOKUP($D102,編集不可!$A$9:$D$11,2,FALSE))</f>
        <v/>
      </c>
      <c r="F102" s="56" t="str">
        <f t="shared" si="3"/>
        <v/>
      </c>
      <c r="G102" s="56" t="str">
        <f>IF($C102="","",VLOOKUP($D102,編集不可!$A$9:$D$11,3,FALSE))</f>
        <v/>
      </c>
      <c r="H102" s="56" t="str">
        <f>IF($C102="","",VLOOKUP($D102,編集不可!$A$9:$D$11,4,FALSE))</f>
        <v/>
      </c>
      <c r="I102" s="26" t="str">
        <f t="shared" si="4"/>
        <v/>
      </c>
      <c r="J102" s="29" t="str">
        <f t="shared" si="5"/>
        <v/>
      </c>
      <c r="K102" s="11"/>
      <c r="L102" s="12"/>
      <c r="M102" s="12"/>
      <c r="N102" s="13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x14ac:dyDescent="0.15">
      <c r="A103" s="23">
        <v>102</v>
      </c>
      <c r="B103" s="58"/>
      <c r="C103" s="55"/>
      <c r="D103" s="58"/>
      <c r="E103" s="56" t="str">
        <f>IF($C103="","",VLOOKUP($D103,編集不可!$A$9:$D$11,2,FALSE))</f>
        <v/>
      </c>
      <c r="F103" s="56" t="str">
        <f t="shared" si="3"/>
        <v/>
      </c>
      <c r="G103" s="56" t="str">
        <f>IF($C103="","",VLOOKUP($D103,編集不可!$A$9:$D$11,3,FALSE))</f>
        <v/>
      </c>
      <c r="H103" s="56" t="str">
        <f>IF($C103="","",VLOOKUP($D103,編集不可!$A$9:$D$11,4,FALSE))</f>
        <v/>
      </c>
      <c r="I103" s="26" t="str">
        <f t="shared" si="4"/>
        <v/>
      </c>
      <c r="J103" s="29" t="str">
        <f t="shared" si="5"/>
        <v/>
      </c>
      <c r="K103" s="11"/>
      <c r="L103" s="12"/>
      <c r="M103" s="12"/>
      <c r="N103" s="13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x14ac:dyDescent="0.15">
      <c r="A104" s="23">
        <v>103</v>
      </c>
      <c r="B104" s="58"/>
      <c r="C104" s="55"/>
      <c r="D104" s="58"/>
      <c r="E104" s="56" t="str">
        <f>IF($C104="","",VLOOKUP($D104,編集不可!$A$9:$D$11,2,FALSE))</f>
        <v/>
      </c>
      <c r="F104" s="56" t="str">
        <f t="shared" si="3"/>
        <v/>
      </c>
      <c r="G104" s="56" t="str">
        <f>IF($C104="","",VLOOKUP($D104,編集不可!$A$9:$D$11,3,FALSE))</f>
        <v/>
      </c>
      <c r="H104" s="56" t="str">
        <f>IF($C104="","",VLOOKUP($D104,編集不可!$A$9:$D$11,4,FALSE))</f>
        <v/>
      </c>
      <c r="I104" s="26" t="str">
        <f t="shared" si="4"/>
        <v/>
      </c>
      <c r="J104" s="29" t="str">
        <f t="shared" si="5"/>
        <v/>
      </c>
      <c r="K104" s="11"/>
      <c r="L104" s="12"/>
      <c r="M104" s="12"/>
      <c r="N104" s="13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x14ac:dyDescent="0.15">
      <c r="A105" s="23">
        <v>104</v>
      </c>
      <c r="B105" s="58"/>
      <c r="C105" s="55"/>
      <c r="D105" s="58"/>
      <c r="E105" s="56" t="str">
        <f>IF($C105="","",VLOOKUP($D105,編集不可!$A$9:$D$11,2,FALSE))</f>
        <v/>
      </c>
      <c r="F105" s="56" t="str">
        <f t="shared" si="3"/>
        <v/>
      </c>
      <c r="G105" s="56" t="str">
        <f>IF($C105="","",VLOOKUP($D105,編集不可!$A$9:$D$11,3,FALSE))</f>
        <v/>
      </c>
      <c r="H105" s="56" t="str">
        <f>IF($C105="","",VLOOKUP($D105,編集不可!$A$9:$D$11,4,FALSE))</f>
        <v/>
      </c>
      <c r="I105" s="26" t="str">
        <f t="shared" si="4"/>
        <v/>
      </c>
      <c r="J105" s="29" t="str">
        <f t="shared" si="5"/>
        <v/>
      </c>
      <c r="K105" s="11"/>
      <c r="L105" s="12"/>
      <c r="M105" s="12"/>
      <c r="N105" s="13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x14ac:dyDescent="0.15">
      <c r="A106" s="23">
        <v>105</v>
      </c>
      <c r="B106" s="58"/>
      <c r="C106" s="55"/>
      <c r="D106" s="58"/>
      <c r="E106" s="56" t="str">
        <f>IF($C106="","",VLOOKUP($D106,編集不可!$A$9:$D$11,2,FALSE))</f>
        <v/>
      </c>
      <c r="F106" s="56" t="str">
        <f t="shared" si="3"/>
        <v/>
      </c>
      <c r="G106" s="56" t="str">
        <f>IF($C106="","",VLOOKUP($D106,編集不可!$A$9:$D$11,3,FALSE))</f>
        <v/>
      </c>
      <c r="H106" s="56" t="str">
        <f>IF($C106="","",VLOOKUP($D106,編集不可!$A$9:$D$11,4,FALSE))</f>
        <v/>
      </c>
      <c r="I106" s="26" t="str">
        <f t="shared" si="4"/>
        <v/>
      </c>
      <c r="J106" s="29" t="str">
        <f t="shared" si="5"/>
        <v/>
      </c>
      <c r="K106" s="11"/>
      <c r="L106" s="12"/>
      <c r="M106" s="12"/>
      <c r="N106" s="13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x14ac:dyDescent="0.15">
      <c r="A107" s="23">
        <v>106</v>
      </c>
      <c r="B107" s="58"/>
      <c r="C107" s="55"/>
      <c r="D107" s="58"/>
      <c r="E107" s="56" t="str">
        <f>IF($C107="","",VLOOKUP($D107,編集不可!$A$9:$D$11,2,FALSE))</f>
        <v/>
      </c>
      <c r="F107" s="56" t="str">
        <f t="shared" si="3"/>
        <v/>
      </c>
      <c r="G107" s="56" t="str">
        <f>IF($C107="","",VLOOKUP($D107,編集不可!$A$9:$D$11,3,FALSE))</f>
        <v/>
      </c>
      <c r="H107" s="56" t="str">
        <f>IF($C107="","",VLOOKUP($D107,編集不可!$A$9:$D$11,4,FALSE))</f>
        <v/>
      </c>
      <c r="I107" s="26" t="str">
        <f t="shared" si="4"/>
        <v/>
      </c>
      <c r="J107" s="29" t="str">
        <f t="shared" si="5"/>
        <v/>
      </c>
      <c r="K107" s="11"/>
      <c r="L107" s="12"/>
      <c r="M107" s="12"/>
      <c r="N107" s="13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x14ac:dyDescent="0.15">
      <c r="A108" s="23">
        <v>107</v>
      </c>
      <c r="B108" s="58"/>
      <c r="C108" s="55"/>
      <c r="D108" s="58"/>
      <c r="E108" s="56" t="str">
        <f>IF($C108="","",VLOOKUP($D108,編集不可!$A$9:$D$11,2,FALSE))</f>
        <v/>
      </c>
      <c r="F108" s="56" t="str">
        <f t="shared" si="3"/>
        <v/>
      </c>
      <c r="G108" s="56" t="str">
        <f>IF($C108="","",VLOOKUP($D108,編集不可!$A$9:$D$11,3,FALSE))</f>
        <v/>
      </c>
      <c r="H108" s="56" t="str">
        <f>IF($C108="","",VLOOKUP($D108,編集不可!$A$9:$D$11,4,FALSE))</f>
        <v/>
      </c>
      <c r="I108" s="26" t="str">
        <f t="shared" si="4"/>
        <v/>
      </c>
      <c r="J108" s="29" t="str">
        <f t="shared" si="5"/>
        <v/>
      </c>
      <c r="K108" s="11"/>
      <c r="L108" s="12"/>
      <c r="M108" s="12"/>
      <c r="N108" s="13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x14ac:dyDescent="0.15">
      <c r="A109" s="23">
        <v>108</v>
      </c>
      <c r="B109" s="58"/>
      <c r="C109" s="55"/>
      <c r="D109" s="58"/>
      <c r="E109" s="56" t="str">
        <f>IF($C109="","",VLOOKUP($D109,編集不可!$A$9:$D$11,2,FALSE))</f>
        <v/>
      </c>
      <c r="F109" s="56" t="str">
        <f t="shared" si="3"/>
        <v/>
      </c>
      <c r="G109" s="56" t="str">
        <f>IF($C109="","",VLOOKUP($D109,編集不可!$A$9:$D$11,3,FALSE))</f>
        <v/>
      </c>
      <c r="H109" s="56" t="str">
        <f>IF($C109="","",VLOOKUP($D109,編集不可!$A$9:$D$11,4,FALSE))</f>
        <v/>
      </c>
      <c r="I109" s="26" t="str">
        <f t="shared" si="4"/>
        <v/>
      </c>
      <c r="J109" s="29" t="str">
        <f t="shared" si="5"/>
        <v/>
      </c>
      <c r="K109" s="11"/>
      <c r="L109" s="12"/>
      <c r="M109" s="12"/>
      <c r="N109" s="13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x14ac:dyDescent="0.15">
      <c r="A110" s="23">
        <v>109</v>
      </c>
      <c r="B110" s="58"/>
      <c r="C110" s="55"/>
      <c r="D110" s="58"/>
      <c r="E110" s="56" t="str">
        <f>IF($C110="","",VLOOKUP($D110,編集不可!$A$9:$D$11,2,FALSE))</f>
        <v/>
      </c>
      <c r="F110" s="56" t="str">
        <f t="shared" si="3"/>
        <v/>
      </c>
      <c r="G110" s="56" t="str">
        <f>IF($C110="","",VLOOKUP($D110,編集不可!$A$9:$D$11,3,FALSE))</f>
        <v/>
      </c>
      <c r="H110" s="56" t="str">
        <f>IF($C110="","",VLOOKUP($D110,編集不可!$A$9:$D$11,4,FALSE))</f>
        <v/>
      </c>
      <c r="I110" s="26" t="str">
        <f t="shared" si="4"/>
        <v/>
      </c>
      <c r="J110" s="29" t="str">
        <f t="shared" si="5"/>
        <v/>
      </c>
      <c r="K110" s="11"/>
      <c r="L110" s="12"/>
      <c r="M110" s="12"/>
      <c r="N110" s="13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x14ac:dyDescent="0.15">
      <c r="A111" s="23">
        <v>110</v>
      </c>
      <c r="B111" s="58"/>
      <c r="C111" s="55"/>
      <c r="D111" s="58"/>
      <c r="E111" s="56" t="str">
        <f>IF($C111="","",VLOOKUP($D111,編集不可!$A$9:$D$11,2,FALSE))</f>
        <v/>
      </c>
      <c r="F111" s="56" t="str">
        <f t="shared" si="3"/>
        <v/>
      </c>
      <c r="G111" s="56" t="str">
        <f>IF($C111="","",VLOOKUP($D111,編集不可!$A$9:$D$11,3,FALSE))</f>
        <v/>
      </c>
      <c r="H111" s="56" t="str">
        <f>IF($C111="","",VLOOKUP($D111,編集不可!$A$9:$D$11,4,FALSE))</f>
        <v/>
      </c>
      <c r="I111" s="26" t="str">
        <f t="shared" si="4"/>
        <v/>
      </c>
      <c r="J111" s="29" t="str">
        <f t="shared" si="5"/>
        <v/>
      </c>
      <c r="K111" s="11"/>
      <c r="L111" s="12"/>
      <c r="M111" s="12"/>
      <c r="N111" s="13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x14ac:dyDescent="0.15">
      <c r="A112" s="23">
        <v>111</v>
      </c>
      <c r="B112" s="58"/>
      <c r="C112" s="55"/>
      <c r="D112" s="58"/>
      <c r="E112" s="56" t="str">
        <f>IF($C112="","",VLOOKUP($D112,編集不可!$A$9:$D$11,2,FALSE))</f>
        <v/>
      </c>
      <c r="F112" s="56" t="str">
        <f t="shared" si="3"/>
        <v/>
      </c>
      <c r="G112" s="56" t="str">
        <f>IF($C112="","",VLOOKUP($D112,編集不可!$A$9:$D$11,3,FALSE))</f>
        <v/>
      </c>
      <c r="H112" s="56" t="str">
        <f>IF($C112="","",VLOOKUP($D112,編集不可!$A$9:$D$11,4,FALSE))</f>
        <v/>
      </c>
      <c r="I112" s="26" t="str">
        <f t="shared" si="4"/>
        <v/>
      </c>
      <c r="J112" s="29" t="str">
        <f t="shared" si="5"/>
        <v/>
      </c>
      <c r="K112" s="11"/>
      <c r="L112" s="12"/>
      <c r="M112" s="12"/>
      <c r="N112" s="13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x14ac:dyDescent="0.15">
      <c r="A113" s="23">
        <v>112</v>
      </c>
      <c r="B113" s="58"/>
      <c r="C113" s="55"/>
      <c r="D113" s="58"/>
      <c r="E113" s="56" t="str">
        <f>IF($C113="","",VLOOKUP($D113,編集不可!$A$9:$D$11,2,FALSE))</f>
        <v/>
      </c>
      <c r="F113" s="56" t="str">
        <f t="shared" si="3"/>
        <v/>
      </c>
      <c r="G113" s="56" t="str">
        <f>IF($C113="","",VLOOKUP($D113,編集不可!$A$9:$D$11,3,FALSE))</f>
        <v/>
      </c>
      <c r="H113" s="56" t="str">
        <f>IF($C113="","",VLOOKUP($D113,編集不可!$A$9:$D$11,4,FALSE))</f>
        <v/>
      </c>
      <c r="I113" s="26" t="str">
        <f t="shared" si="4"/>
        <v/>
      </c>
      <c r="J113" s="29" t="str">
        <f t="shared" si="5"/>
        <v/>
      </c>
      <c r="K113" s="11"/>
      <c r="L113" s="12"/>
      <c r="M113" s="12"/>
      <c r="N113" s="13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x14ac:dyDescent="0.15">
      <c r="A114" s="23">
        <v>113</v>
      </c>
      <c r="B114" s="58"/>
      <c r="C114" s="55"/>
      <c r="D114" s="58"/>
      <c r="E114" s="56" t="str">
        <f>IF($C114="","",VLOOKUP($D114,編集不可!$A$9:$D$11,2,FALSE))</f>
        <v/>
      </c>
      <c r="F114" s="56" t="str">
        <f t="shared" si="3"/>
        <v/>
      </c>
      <c r="G114" s="56" t="str">
        <f>IF($C114="","",VLOOKUP($D114,編集不可!$A$9:$D$11,3,FALSE))</f>
        <v/>
      </c>
      <c r="H114" s="56" t="str">
        <f>IF($C114="","",VLOOKUP($D114,編集不可!$A$9:$D$11,4,FALSE))</f>
        <v/>
      </c>
      <c r="I114" s="26" t="str">
        <f t="shared" si="4"/>
        <v/>
      </c>
      <c r="J114" s="29" t="str">
        <f t="shared" si="5"/>
        <v/>
      </c>
      <c r="K114" s="11"/>
      <c r="L114" s="12"/>
      <c r="M114" s="12"/>
      <c r="N114" s="13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x14ac:dyDescent="0.15">
      <c r="A115" s="23">
        <v>114</v>
      </c>
      <c r="B115" s="58"/>
      <c r="C115" s="55"/>
      <c r="D115" s="58"/>
      <c r="E115" s="56" t="str">
        <f>IF($C115="","",VLOOKUP($D115,編集不可!$A$9:$D$11,2,FALSE))</f>
        <v/>
      </c>
      <c r="F115" s="56" t="str">
        <f t="shared" si="3"/>
        <v/>
      </c>
      <c r="G115" s="56" t="str">
        <f>IF($C115="","",VLOOKUP($D115,編集不可!$A$9:$D$11,3,FALSE))</f>
        <v/>
      </c>
      <c r="H115" s="56" t="str">
        <f>IF($C115="","",VLOOKUP($D115,編集不可!$A$9:$D$11,4,FALSE))</f>
        <v/>
      </c>
      <c r="I115" s="26" t="str">
        <f t="shared" si="4"/>
        <v/>
      </c>
      <c r="J115" s="29" t="str">
        <f t="shared" si="5"/>
        <v/>
      </c>
      <c r="K115" s="11"/>
      <c r="L115" s="12"/>
      <c r="M115" s="12"/>
      <c r="N115" s="13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x14ac:dyDescent="0.15">
      <c r="A116" s="23">
        <v>115</v>
      </c>
      <c r="B116" s="58"/>
      <c r="C116" s="58"/>
      <c r="D116" s="58"/>
      <c r="E116" s="56" t="str">
        <f>IF($C116="","",VLOOKUP($D116,編集不可!$A$9:$D$11,2,FALSE))</f>
        <v/>
      </c>
      <c r="F116" s="56" t="str">
        <f t="shared" si="3"/>
        <v/>
      </c>
      <c r="G116" s="56" t="str">
        <f>IF($C116="","",VLOOKUP($D116,編集不可!$A$9:$D$11,3,FALSE))</f>
        <v/>
      </c>
      <c r="H116" s="56" t="str">
        <f>IF($C116="","",VLOOKUP($D116,編集不可!$A$9:$D$11,4,FALSE))</f>
        <v/>
      </c>
      <c r="I116" s="26" t="str">
        <f t="shared" si="4"/>
        <v/>
      </c>
      <c r="J116" s="29" t="str">
        <f t="shared" si="5"/>
        <v/>
      </c>
      <c r="K116" s="11"/>
      <c r="L116" s="12"/>
      <c r="M116" s="12"/>
      <c r="N116" s="13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x14ac:dyDescent="0.15">
      <c r="A117" s="23">
        <v>116</v>
      </c>
      <c r="B117" s="58"/>
      <c r="C117" s="58"/>
      <c r="D117" s="58"/>
      <c r="E117" s="56" t="str">
        <f>IF($C117="","",VLOOKUP($D117,編集不可!$A$9:$D$11,2,FALSE))</f>
        <v/>
      </c>
      <c r="F117" s="56" t="str">
        <f t="shared" si="3"/>
        <v/>
      </c>
      <c r="G117" s="56" t="str">
        <f>IF($C117="","",VLOOKUP($D117,編集不可!$A$9:$D$11,3,FALSE))</f>
        <v/>
      </c>
      <c r="H117" s="56" t="str">
        <f>IF($C117="","",VLOOKUP($D117,編集不可!$A$9:$D$11,4,FALSE))</f>
        <v/>
      </c>
      <c r="I117" s="26" t="str">
        <f t="shared" si="4"/>
        <v/>
      </c>
      <c r="J117" s="29" t="str">
        <f t="shared" si="5"/>
        <v/>
      </c>
      <c r="K117" s="11"/>
      <c r="L117" s="12"/>
      <c r="M117" s="12"/>
      <c r="N117" s="13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x14ac:dyDescent="0.15">
      <c r="A118" s="23">
        <v>117</v>
      </c>
      <c r="B118" s="58"/>
      <c r="C118" s="58"/>
      <c r="D118" s="58"/>
      <c r="E118" s="56" t="str">
        <f>IF($C118="","",VLOOKUP($D118,編集不可!$A$9:$D$11,2,FALSE))</f>
        <v/>
      </c>
      <c r="F118" s="56" t="str">
        <f t="shared" si="3"/>
        <v/>
      </c>
      <c r="G118" s="56" t="str">
        <f>IF($C118="","",VLOOKUP($D118,編集不可!$A$9:$D$11,3,FALSE))</f>
        <v/>
      </c>
      <c r="H118" s="56" t="str">
        <f>IF($C118="","",VLOOKUP($D118,編集不可!$A$9:$D$11,4,FALSE))</f>
        <v/>
      </c>
      <c r="I118" s="26" t="str">
        <f t="shared" si="4"/>
        <v/>
      </c>
      <c r="J118" s="29" t="str">
        <f t="shared" si="5"/>
        <v/>
      </c>
      <c r="K118" s="11"/>
      <c r="L118" s="12"/>
      <c r="M118" s="12"/>
      <c r="N118" s="13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x14ac:dyDescent="0.15">
      <c r="A119" s="23">
        <v>118</v>
      </c>
      <c r="B119" s="58"/>
      <c r="C119" s="58"/>
      <c r="D119" s="58"/>
      <c r="E119" s="56" t="str">
        <f>IF($C119="","",VLOOKUP($D119,編集不可!$A$9:$D$11,2,FALSE))</f>
        <v/>
      </c>
      <c r="F119" s="56" t="str">
        <f t="shared" si="3"/>
        <v/>
      </c>
      <c r="G119" s="56" t="str">
        <f>IF($C119="","",VLOOKUP($D119,編集不可!$A$9:$D$11,3,FALSE))</f>
        <v/>
      </c>
      <c r="H119" s="56" t="str">
        <f>IF($C119="","",VLOOKUP($D119,編集不可!$A$9:$D$11,4,FALSE))</f>
        <v/>
      </c>
      <c r="I119" s="26" t="str">
        <f t="shared" si="4"/>
        <v/>
      </c>
      <c r="J119" s="29" t="str">
        <f t="shared" si="5"/>
        <v/>
      </c>
      <c r="K119" s="11"/>
      <c r="L119" s="12"/>
      <c r="M119" s="12"/>
      <c r="N119" s="13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x14ac:dyDescent="0.15">
      <c r="A120" s="23">
        <v>119</v>
      </c>
      <c r="B120" s="58"/>
      <c r="C120" s="58"/>
      <c r="D120" s="58"/>
      <c r="E120" s="56" t="str">
        <f>IF($C120="","",VLOOKUP($D120,編集不可!$A$9:$D$11,2,FALSE))</f>
        <v/>
      </c>
      <c r="F120" s="56" t="str">
        <f t="shared" si="3"/>
        <v/>
      </c>
      <c r="G120" s="56" t="str">
        <f>IF($C120="","",VLOOKUP($D120,編集不可!$A$9:$D$11,3,FALSE))</f>
        <v/>
      </c>
      <c r="H120" s="56" t="str">
        <f>IF($C120="","",VLOOKUP($D120,編集不可!$A$9:$D$11,4,FALSE))</f>
        <v/>
      </c>
      <c r="I120" s="26" t="str">
        <f t="shared" si="4"/>
        <v/>
      </c>
      <c r="J120" s="29" t="str">
        <f t="shared" si="5"/>
        <v/>
      </c>
      <c r="K120" s="11"/>
      <c r="L120" s="12"/>
      <c r="M120" s="12"/>
      <c r="N120" s="13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x14ac:dyDescent="0.15">
      <c r="A121" s="23">
        <v>120</v>
      </c>
      <c r="B121" s="58"/>
      <c r="C121" s="58"/>
      <c r="D121" s="58"/>
      <c r="E121" s="56" t="str">
        <f>IF($C121="","",VLOOKUP($D121,編集不可!$A$9:$D$11,2,FALSE))</f>
        <v/>
      </c>
      <c r="F121" s="56" t="str">
        <f t="shared" si="3"/>
        <v/>
      </c>
      <c r="G121" s="56" t="str">
        <f>IF($C121="","",VLOOKUP($D121,編集不可!$A$9:$D$11,3,FALSE))</f>
        <v/>
      </c>
      <c r="H121" s="56" t="str">
        <f>IF($C121="","",VLOOKUP($D121,編集不可!$A$9:$D$11,4,FALSE))</f>
        <v/>
      </c>
      <c r="I121" s="26" t="str">
        <f t="shared" si="4"/>
        <v/>
      </c>
      <c r="J121" s="29" t="str">
        <f t="shared" si="5"/>
        <v/>
      </c>
      <c r="K121" s="11"/>
      <c r="L121" s="12"/>
      <c r="M121" s="12"/>
      <c r="N121" s="13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x14ac:dyDescent="0.15">
      <c r="A122" s="23">
        <v>121</v>
      </c>
      <c r="B122" s="58"/>
      <c r="C122" s="58"/>
      <c r="D122" s="58"/>
      <c r="E122" s="56" t="str">
        <f>IF($C122="","",VLOOKUP($D122,編集不可!$A$9:$D$11,2,FALSE))</f>
        <v/>
      </c>
      <c r="F122" s="56" t="str">
        <f t="shared" si="3"/>
        <v/>
      </c>
      <c r="G122" s="56" t="str">
        <f>IF($C122="","",VLOOKUP($D122,編集不可!$A$9:$D$11,3,FALSE))</f>
        <v/>
      </c>
      <c r="H122" s="56" t="str">
        <f>IF($C122="","",VLOOKUP($D122,編集不可!$A$9:$D$11,4,FALSE))</f>
        <v/>
      </c>
      <c r="I122" s="26" t="str">
        <f t="shared" si="4"/>
        <v/>
      </c>
      <c r="J122" s="29" t="str">
        <f t="shared" si="5"/>
        <v/>
      </c>
      <c r="K122" s="11"/>
      <c r="L122" s="12"/>
      <c r="M122" s="12"/>
      <c r="N122" s="13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x14ac:dyDescent="0.15">
      <c r="A123" s="23">
        <v>122</v>
      </c>
      <c r="B123" s="58"/>
      <c r="C123" s="58"/>
      <c r="D123" s="58"/>
      <c r="E123" s="56" t="str">
        <f>IF($C123="","",VLOOKUP($D123,編集不可!$A$9:$D$11,2,FALSE))</f>
        <v/>
      </c>
      <c r="F123" s="56" t="str">
        <f t="shared" si="3"/>
        <v/>
      </c>
      <c r="G123" s="56" t="str">
        <f>IF($C123="","",VLOOKUP($D123,編集不可!$A$9:$D$11,3,FALSE))</f>
        <v/>
      </c>
      <c r="H123" s="56" t="str">
        <f>IF($C123="","",VLOOKUP($D123,編集不可!$A$9:$D$11,4,FALSE))</f>
        <v/>
      </c>
      <c r="I123" s="26" t="str">
        <f t="shared" si="4"/>
        <v/>
      </c>
      <c r="J123" s="29" t="str">
        <f t="shared" si="5"/>
        <v/>
      </c>
      <c r="K123" s="11"/>
      <c r="L123" s="12"/>
      <c r="M123" s="12"/>
      <c r="N123" s="13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x14ac:dyDescent="0.15">
      <c r="A124" s="23">
        <v>123</v>
      </c>
      <c r="B124" s="58"/>
      <c r="C124" s="58"/>
      <c r="D124" s="58"/>
      <c r="E124" s="56" t="str">
        <f>IF($C124="","",VLOOKUP($D124,編集不可!$A$9:$D$11,2,FALSE))</f>
        <v/>
      </c>
      <c r="F124" s="56" t="str">
        <f t="shared" si="3"/>
        <v/>
      </c>
      <c r="G124" s="56" t="str">
        <f>IF($C124="","",VLOOKUP($D124,編集不可!$A$9:$D$11,3,FALSE))</f>
        <v/>
      </c>
      <c r="H124" s="56" t="str">
        <f>IF($C124="","",VLOOKUP($D124,編集不可!$A$9:$D$11,4,FALSE))</f>
        <v/>
      </c>
      <c r="I124" s="26" t="str">
        <f t="shared" si="4"/>
        <v/>
      </c>
      <c r="J124" s="29" t="str">
        <f t="shared" si="5"/>
        <v/>
      </c>
      <c r="K124" s="11"/>
      <c r="L124" s="12"/>
      <c r="M124" s="12"/>
      <c r="N124" s="13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x14ac:dyDescent="0.15">
      <c r="A125" s="23">
        <v>124</v>
      </c>
      <c r="B125" s="58"/>
      <c r="C125" s="58"/>
      <c r="D125" s="58"/>
      <c r="E125" s="56" t="str">
        <f>IF($C125="","",VLOOKUP($D125,編集不可!$A$9:$D$11,2,FALSE))</f>
        <v/>
      </c>
      <c r="F125" s="56" t="str">
        <f t="shared" si="3"/>
        <v/>
      </c>
      <c r="G125" s="56" t="str">
        <f>IF($C125="","",VLOOKUP($D125,編集不可!$A$9:$D$11,3,FALSE))</f>
        <v/>
      </c>
      <c r="H125" s="56" t="str">
        <f>IF($C125="","",VLOOKUP($D125,編集不可!$A$9:$D$11,4,FALSE))</f>
        <v/>
      </c>
      <c r="I125" s="26" t="str">
        <f t="shared" si="4"/>
        <v/>
      </c>
      <c r="J125" s="29" t="str">
        <f t="shared" si="5"/>
        <v/>
      </c>
      <c r="K125" s="11"/>
      <c r="L125" s="12"/>
      <c r="M125" s="12"/>
      <c r="N125" s="13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x14ac:dyDescent="0.15">
      <c r="A126" s="23">
        <v>125</v>
      </c>
      <c r="B126" s="58"/>
      <c r="C126" s="58"/>
      <c r="D126" s="58"/>
      <c r="E126" s="56" t="str">
        <f>IF($C126="","",VLOOKUP($D126,編集不可!$A$9:$D$11,2,FALSE))</f>
        <v/>
      </c>
      <c r="F126" s="56" t="str">
        <f t="shared" si="3"/>
        <v/>
      </c>
      <c r="G126" s="56" t="str">
        <f>IF($C126="","",VLOOKUP($D126,編集不可!$A$9:$D$11,3,FALSE))</f>
        <v/>
      </c>
      <c r="H126" s="56" t="str">
        <f>IF($C126="","",VLOOKUP($D126,編集不可!$A$9:$D$11,4,FALSE))</f>
        <v/>
      </c>
      <c r="I126" s="26" t="str">
        <f t="shared" si="4"/>
        <v/>
      </c>
      <c r="J126" s="29" t="str">
        <f t="shared" si="5"/>
        <v/>
      </c>
      <c r="K126" s="11"/>
      <c r="L126" s="12"/>
      <c r="M126" s="12"/>
      <c r="N126" s="13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x14ac:dyDescent="0.15">
      <c r="A127" s="23">
        <v>126</v>
      </c>
      <c r="B127" s="58"/>
      <c r="C127" s="58"/>
      <c r="D127" s="58"/>
      <c r="E127" s="56" t="str">
        <f>IF($C127="","",VLOOKUP($D127,編集不可!$A$9:$D$11,2,FALSE))</f>
        <v/>
      </c>
      <c r="F127" s="56" t="str">
        <f t="shared" si="3"/>
        <v/>
      </c>
      <c r="G127" s="56" t="str">
        <f>IF($C127="","",VLOOKUP($D127,編集不可!$A$9:$D$11,3,FALSE))</f>
        <v/>
      </c>
      <c r="H127" s="56" t="str">
        <f>IF($C127="","",VLOOKUP($D127,編集不可!$A$9:$D$11,4,FALSE))</f>
        <v/>
      </c>
      <c r="I127" s="26" t="str">
        <f t="shared" si="4"/>
        <v/>
      </c>
      <c r="J127" s="29" t="str">
        <f t="shared" si="5"/>
        <v/>
      </c>
      <c r="K127" s="11"/>
      <c r="L127" s="12"/>
      <c r="M127" s="12"/>
      <c r="N127" s="13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x14ac:dyDescent="0.15">
      <c r="A128" s="23">
        <v>127</v>
      </c>
      <c r="B128" s="58"/>
      <c r="C128" s="58"/>
      <c r="D128" s="58"/>
      <c r="E128" s="56" t="str">
        <f>IF($C128="","",VLOOKUP($D128,編集不可!$A$9:$D$11,2,FALSE))</f>
        <v/>
      </c>
      <c r="F128" s="56" t="str">
        <f t="shared" si="3"/>
        <v/>
      </c>
      <c r="G128" s="56" t="str">
        <f>IF($C128="","",VLOOKUP($D128,編集不可!$A$9:$D$11,3,FALSE))</f>
        <v/>
      </c>
      <c r="H128" s="56" t="str">
        <f>IF($C128="","",VLOOKUP($D128,編集不可!$A$9:$D$11,4,FALSE))</f>
        <v/>
      </c>
      <c r="I128" s="26" t="str">
        <f t="shared" si="4"/>
        <v/>
      </c>
      <c r="J128" s="29" t="str">
        <f t="shared" si="5"/>
        <v/>
      </c>
      <c r="K128" s="11"/>
      <c r="L128" s="12"/>
      <c r="M128" s="12"/>
      <c r="N128" s="13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x14ac:dyDescent="0.15">
      <c r="A129" s="23">
        <v>128</v>
      </c>
      <c r="B129" s="58"/>
      <c r="C129" s="58"/>
      <c r="D129" s="58"/>
      <c r="E129" s="56" t="str">
        <f>IF($C129="","",VLOOKUP($D129,編集不可!$A$9:$D$11,2,FALSE))</f>
        <v/>
      </c>
      <c r="F129" s="56" t="str">
        <f t="shared" si="3"/>
        <v/>
      </c>
      <c r="G129" s="56" t="str">
        <f>IF($C129="","",VLOOKUP($D129,編集不可!$A$9:$D$11,3,FALSE))</f>
        <v/>
      </c>
      <c r="H129" s="56" t="str">
        <f>IF($C129="","",VLOOKUP($D129,編集不可!$A$9:$D$11,4,FALSE))</f>
        <v/>
      </c>
      <c r="I129" s="26" t="str">
        <f t="shared" si="4"/>
        <v/>
      </c>
      <c r="J129" s="29" t="str">
        <f t="shared" si="5"/>
        <v/>
      </c>
      <c r="K129" s="11"/>
      <c r="L129" s="12"/>
      <c r="M129" s="12"/>
      <c r="N129" s="13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x14ac:dyDescent="0.15">
      <c r="A130" s="23">
        <v>129</v>
      </c>
      <c r="B130" s="58"/>
      <c r="C130" s="58"/>
      <c r="D130" s="58"/>
      <c r="E130" s="56" t="str">
        <f>IF($C130="","",VLOOKUP($D130,編集不可!$A$9:$D$11,2,FALSE))</f>
        <v/>
      </c>
      <c r="F130" s="56" t="str">
        <f t="shared" si="3"/>
        <v/>
      </c>
      <c r="G130" s="56" t="str">
        <f>IF($C130="","",VLOOKUP($D130,編集不可!$A$9:$D$11,3,FALSE))</f>
        <v/>
      </c>
      <c r="H130" s="56" t="str">
        <f>IF($C130="","",VLOOKUP($D130,編集不可!$A$9:$D$11,4,FALSE))</f>
        <v/>
      </c>
      <c r="I130" s="26" t="str">
        <f t="shared" si="4"/>
        <v/>
      </c>
      <c r="J130" s="29" t="str">
        <f t="shared" si="5"/>
        <v/>
      </c>
      <c r="K130" s="11"/>
      <c r="L130" s="12"/>
      <c r="M130" s="12"/>
      <c r="N130" s="13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x14ac:dyDescent="0.15">
      <c r="A131" s="23">
        <v>130</v>
      </c>
      <c r="B131" s="58"/>
      <c r="C131" s="58"/>
      <c r="D131" s="58"/>
      <c r="E131" s="56" t="str">
        <f>IF($C131="","",VLOOKUP($D131,編集不可!$A$9:$D$11,2,FALSE))</f>
        <v/>
      </c>
      <c r="F131" s="56" t="str">
        <f t="shared" si="3"/>
        <v/>
      </c>
      <c r="G131" s="56" t="str">
        <f>IF($C131="","",VLOOKUP($D131,編集不可!$A$9:$D$11,3,FALSE))</f>
        <v/>
      </c>
      <c r="H131" s="56" t="str">
        <f>IF($C131="","",VLOOKUP($D131,編集不可!$A$9:$D$11,4,FALSE))</f>
        <v/>
      </c>
      <c r="I131" s="26" t="str">
        <f t="shared" si="4"/>
        <v/>
      </c>
      <c r="J131" s="29" t="str">
        <f t="shared" si="5"/>
        <v/>
      </c>
      <c r="K131" s="11"/>
      <c r="L131" s="12"/>
      <c r="M131" s="12"/>
      <c r="N131" s="13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x14ac:dyDescent="0.15">
      <c r="A132" s="23">
        <v>131</v>
      </c>
      <c r="B132" s="58"/>
      <c r="C132" s="58"/>
      <c r="D132" s="58"/>
      <c r="E132" s="56" t="str">
        <f>IF($C132="","",VLOOKUP($D132,編集不可!$A$9:$D$11,2,FALSE))</f>
        <v/>
      </c>
      <c r="F132" s="56" t="str">
        <f t="shared" si="3"/>
        <v/>
      </c>
      <c r="G132" s="56" t="str">
        <f>IF($C132="","",VLOOKUP($D132,編集不可!$A$9:$D$11,3,FALSE))</f>
        <v/>
      </c>
      <c r="H132" s="56" t="str">
        <f>IF($C132="","",VLOOKUP($D132,編集不可!$A$9:$D$11,4,FALSE))</f>
        <v/>
      </c>
      <c r="I132" s="26" t="str">
        <f t="shared" si="4"/>
        <v/>
      </c>
      <c r="J132" s="29" t="str">
        <f t="shared" si="5"/>
        <v/>
      </c>
      <c r="K132" s="11"/>
      <c r="L132" s="12"/>
      <c r="M132" s="12"/>
      <c r="N132" s="13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x14ac:dyDescent="0.15">
      <c r="A133" s="23">
        <v>132</v>
      </c>
      <c r="B133" s="58"/>
      <c r="C133" s="58"/>
      <c r="D133" s="58"/>
      <c r="E133" s="56" t="str">
        <f>IF($C133="","",VLOOKUP($D133,編集不可!$A$9:$D$11,2,FALSE))</f>
        <v/>
      </c>
      <c r="F133" s="56" t="str">
        <f t="shared" si="3"/>
        <v/>
      </c>
      <c r="G133" s="56" t="str">
        <f>IF($C133="","",VLOOKUP($D133,編集不可!$A$9:$D$11,3,FALSE))</f>
        <v/>
      </c>
      <c r="H133" s="56" t="str">
        <f>IF($C133="","",VLOOKUP($D133,編集不可!$A$9:$D$11,4,FALSE))</f>
        <v/>
      </c>
      <c r="I133" s="26" t="str">
        <f t="shared" si="4"/>
        <v/>
      </c>
      <c r="J133" s="29" t="str">
        <f t="shared" si="5"/>
        <v/>
      </c>
      <c r="K133" s="11"/>
      <c r="L133" s="12"/>
      <c r="M133" s="12"/>
      <c r="N133" s="13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x14ac:dyDescent="0.15">
      <c r="A134" s="23">
        <v>133</v>
      </c>
      <c r="B134" s="58"/>
      <c r="C134" s="58"/>
      <c r="D134" s="58"/>
      <c r="E134" s="56" t="str">
        <f>IF($C134="","",VLOOKUP($D134,編集不可!$A$9:$D$11,2,FALSE))</f>
        <v/>
      </c>
      <c r="F134" s="56" t="str">
        <f t="shared" si="3"/>
        <v/>
      </c>
      <c r="G134" s="56" t="str">
        <f>IF($C134="","",VLOOKUP($D134,編集不可!$A$9:$D$11,3,FALSE))</f>
        <v/>
      </c>
      <c r="H134" s="56" t="str">
        <f>IF($C134="","",VLOOKUP($D134,編集不可!$A$9:$D$11,4,FALSE))</f>
        <v/>
      </c>
      <c r="I134" s="26" t="str">
        <f t="shared" si="4"/>
        <v/>
      </c>
      <c r="J134" s="29" t="str">
        <f t="shared" si="5"/>
        <v/>
      </c>
      <c r="K134" s="11"/>
      <c r="L134" s="12"/>
      <c r="M134" s="12"/>
      <c r="N134" s="13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x14ac:dyDescent="0.15">
      <c r="A135" s="23">
        <v>134</v>
      </c>
      <c r="B135" s="58"/>
      <c r="C135" s="58"/>
      <c r="D135" s="58"/>
      <c r="E135" s="56" t="str">
        <f>IF($C135="","",VLOOKUP($D135,編集不可!$A$9:$D$11,2,FALSE))</f>
        <v/>
      </c>
      <c r="F135" s="56" t="str">
        <f t="shared" si="3"/>
        <v/>
      </c>
      <c r="G135" s="56" t="str">
        <f>IF($C135="","",VLOOKUP($D135,編集不可!$A$9:$D$11,3,FALSE))</f>
        <v/>
      </c>
      <c r="H135" s="56" t="str">
        <f>IF($C135="","",VLOOKUP($D135,編集不可!$A$9:$D$11,4,FALSE))</f>
        <v/>
      </c>
      <c r="I135" s="26" t="str">
        <f t="shared" si="4"/>
        <v/>
      </c>
      <c r="J135" s="29" t="str">
        <f t="shared" si="5"/>
        <v/>
      </c>
      <c r="K135" s="11"/>
      <c r="L135" s="12"/>
      <c r="M135" s="12"/>
      <c r="N135" s="13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x14ac:dyDescent="0.15">
      <c r="A136" s="23">
        <v>135</v>
      </c>
      <c r="B136" s="58"/>
      <c r="C136" s="58"/>
      <c r="D136" s="58"/>
      <c r="E136" s="56" t="str">
        <f>IF($C136="","",VLOOKUP($D136,編集不可!$A$9:$D$11,2,FALSE))</f>
        <v/>
      </c>
      <c r="F136" s="56" t="str">
        <f t="shared" si="3"/>
        <v/>
      </c>
      <c r="G136" s="56" t="str">
        <f>IF($C136="","",VLOOKUP($D136,編集不可!$A$9:$D$11,3,FALSE))</f>
        <v/>
      </c>
      <c r="H136" s="56" t="str">
        <f>IF($C136="","",VLOOKUP($D136,編集不可!$A$9:$D$11,4,FALSE))</f>
        <v/>
      </c>
      <c r="I136" s="26" t="str">
        <f t="shared" si="4"/>
        <v/>
      </c>
      <c r="J136" s="29" t="str">
        <f t="shared" si="5"/>
        <v/>
      </c>
      <c r="K136" s="11"/>
      <c r="L136" s="12"/>
      <c r="M136" s="12"/>
      <c r="N136" s="13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x14ac:dyDescent="0.15">
      <c r="A137" s="23">
        <v>136</v>
      </c>
      <c r="B137" s="58"/>
      <c r="C137" s="58"/>
      <c r="D137" s="58"/>
      <c r="E137" s="56" t="str">
        <f>IF($C137="","",VLOOKUP($D137,編集不可!$A$9:$D$11,2,FALSE))</f>
        <v/>
      </c>
      <c r="F137" s="56" t="str">
        <f t="shared" si="3"/>
        <v/>
      </c>
      <c r="G137" s="56" t="str">
        <f>IF($C137="","",VLOOKUP($D137,編集不可!$A$9:$D$11,3,FALSE))</f>
        <v/>
      </c>
      <c r="H137" s="56" t="str">
        <f>IF($C137="","",VLOOKUP($D137,編集不可!$A$9:$D$11,4,FALSE))</f>
        <v/>
      </c>
      <c r="I137" s="26" t="str">
        <f t="shared" si="4"/>
        <v/>
      </c>
      <c r="J137" s="29" t="str">
        <f t="shared" si="5"/>
        <v/>
      </c>
      <c r="K137" s="11"/>
      <c r="L137" s="12"/>
      <c r="M137" s="12"/>
      <c r="N137" s="13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x14ac:dyDescent="0.15">
      <c r="A138" s="23">
        <v>137</v>
      </c>
      <c r="B138" s="58"/>
      <c r="C138" s="58"/>
      <c r="D138" s="58"/>
      <c r="E138" s="56" t="str">
        <f>IF($C138="","",VLOOKUP($D138,編集不可!$A$9:$D$11,2,FALSE))</f>
        <v/>
      </c>
      <c r="F138" s="56" t="str">
        <f t="shared" si="3"/>
        <v/>
      </c>
      <c r="G138" s="56" t="str">
        <f>IF($C138="","",VLOOKUP($D138,編集不可!$A$9:$D$11,3,FALSE))</f>
        <v/>
      </c>
      <c r="H138" s="56" t="str">
        <f>IF($C138="","",VLOOKUP($D138,編集不可!$A$9:$D$11,4,FALSE))</f>
        <v/>
      </c>
      <c r="I138" s="26" t="str">
        <f t="shared" si="4"/>
        <v/>
      </c>
      <c r="J138" s="29" t="str">
        <f t="shared" si="5"/>
        <v/>
      </c>
      <c r="K138" s="11"/>
      <c r="L138" s="12"/>
      <c r="M138" s="12"/>
      <c r="N138" s="13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x14ac:dyDescent="0.15">
      <c r="A139" s="23">
        <v>138</v>
      </c>
      <c r="B139" s="58"/>
      <c r="C139" s="58"/>
      <c r="D139" s="58"/>
      <c r="E139" s="56" t="str">
        <f>IF($C139="","",VLOOKUP($D139,編集不可!$A$9:$D$11,2,FALSE))</f>
        <v/>
      </c>
      <c r="F139" s="56" t="str">
        <f t="shared" si="3"/>
        <v/>
      </c>
      <c r="G139" s="56" t="str">
        <f>IF($C139="","",VLOOKUP($D139,編集不可!$A$9:$D$11,3,FALSE))</f>
        <v/>
      </c>
      <c r="H139" s="56" t="str">
        <f>IF($C139="","",VLOOKUP($D139,編集不可!$A$9:$D$11,4,FALSE))</f>
        <v/>
      </c>
      <c r="I139" s="26" t="str">
        <f t="shared" si="4"/>
        <v/>
      </c>
      <c r="J139" s="29" t="str">
        <f t="shared" si="5"/>
        <v/>
      </c>
      <c r="K139" s="11"/>
      <c r="L139" s="12"/>
      <c r="M139" s="12"/>
      <c r="N139" s="13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x14ac:dyDescent="0.15">
      <c r="A140" s="23">
        <v>139</v>
      </c>
      <c r="B140" s="58"/>
      <c r="C140" s="58"/>
      <c r="D140" s="58"/>
      <c r="E140" s="56" t="str">
        <f>IF($C140="","",VLOOKUP($D140,編集不可!$A$9:$D$11,2,FALSE))</f>
        <v/>
      </c>
      <c r="F140" s="56" t="str">
        <f t="shared" si="3"/>
        <v/>
      </c>
      <c r="G140" s="56" t="str">
        <f>IF($C140="","",VLOOKUP($D140,編集不可!$A$9:$D$11,3,FALSE))</f>
        <v/>
      </c>
      <c r="H140" s="56" t="str">
        <f>IF($C140="","",VLOOKUP($D140,編集不可!$A$9:$D$11,4,FALSE))</f>
        <v/>
      </c>
      <c r="I140" s="26" t="str">
        <f t="shared" si="4"/>
        <v/>
      </c>
      <c r="J140" s="29" t="str">
        <f t="shared" si="5"/>
        <v/>
      </c>
      <c r="K140" s="11"/>
      <c r="L140" s="12"/>
      <c r="M140" s="12"/>
      <c r="N140" s="13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x14ac:dyDescent="0.15">
      <c r="A141" s="23">
        <v>140</v>
      </c>
      <c r="B141" s="58"/>
      <c r="C141" s="58"/>
      <c r="D141" s="58"/>
      <c r="E141" s="56" t="str">
        <f>IF($C141="","",VLOOKUP($D141,編集不可!$A$9:$D$11,2,FALSE))</f>
        <v/>
      </c>
      <c r="F141" s="56" t="str">
        <f t="shared" si="3"/>
        <v/>
      </c>
      <c r="G141" s="56" t="str">
        <f>IF($C141="","",VLOOKUP($D141,編集不可!$A$9:$D$11,3,FALSE))</f>
        <v/>
      </c>
      <c r="H141" s="56" t="str">
        <f>IF($C141="","",VLOOKUP($D141,編集不可!$A$9:$D$11,4,FALSE))</f>
        <v/>
      </c>
      <c r="I141" s="26" t="str">
        <f t="shared" si="4"/>
        <v/>
      </c>
      <c r="J141" s="29" t="str">
        <f t="shared" si="5"/>
        <v/>
      </c>
      <c r="K141" s="11"/>
      <c r="L141" s="12"/>
      <c r="M141" s="12"/>
      <c r="N141" s="13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x14ac:dyDescent="0.15">
      <c r="A142" s="23">
        <v>141</v>
      </c>
      <c r="B142" s="58"/>
      <c r="C142" s="58"/>
      <c r="D142" s="58"/>
      <c r="E142" s="56" t="str">
        <f>IF($C142="","",VLOOKUP($D142,編集不可!$A$9:$D$11,2,FALSE))</f>
        <v/>
      </c>
      <c r="F142" s="56" t="str">
        <f t="shared" si="3"/>
        <v/>
      </c>
      <c r="G142" s="56" t="str">
        <f>IF($C142="","",VLOOKUP($D142,編集不可!$A$9:$D$11,3,FALSE))</f>
        <v/>
      </c>
      <c r="H142" s="56" t="str">
        <f>IF($C142="","",VLOOKUP($D142,編集不可!$A$9:$D$11,4,FALSE))</f>
        <v/>
      </c>
      <c r="I142" s="26" t="str">
        <f t="shared" si="4"/>
        <v/>
      </c>
      <c r="J142" s="29" t="str">
        <f t="shared" si="5"/>
        <v/>
      </c>
      <c r="K142" s="11"/>
      <c r="L142" s="12"/>
      <c r="M142" s="12"/>
      <c r="N142" s="13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x14ac:dyDescent="0.15">
      <c r="A143" s="23">
        <v>142</v>
      </c>
      <c r="B143" s="58"/>
      <c r="C143" s="58"/>
      <c r="D143" s="58"/>
      <c r="E143" s="56" t="str">
        <f>IF($C143="","",VLOOKUP($D143,編集不可!$A$9:$D$11,2,FALSE))</f>
        <v/>
      </c>
      <c r="F143" s="56" t="str">
        <f t="shared" ref="F143:F206" si="9">IF($C143="","",SUM($C143*$E143))</f>
        <v/>
      </c>
      <c r="G143" s="56" t="str">
        <f>IF($C143="","",VLOOKUP($D143,編集不可!$A$9:$D$11,3,FALSE))</f>
        <v/>
      </c>
      <c r="H143" s="56" t="str">
        <f>IF($C143="","",VLOOKUP($D143,編集不可!$A$9:$D$11,4,FALSE))</f>
        <v/>
      </c>
      <c r="I143" s="26" t="str">
        <f t="shared" ref="I143:I206" si="10">IF($C143="","",ROUND(SUM($F143*$G143+$H143),2))</f>
        <v/>
      </c>
      <c r="J143" s="29" t="str">
        <f t="shared" ref="J143:J206" si="11">IF($C143="","",ROUNDDOWN($I143,-2))</f>
        <v/>
      </c>
      <c r="K143" s="11"/>
      <c r="L143" s="12"/>
      <c r="M143" s="12"/>
      <c r="N143" s="13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x14ac:dyDescent="0.15">
      <c r="A144" s="23">
        <v>143</v>
      </c>
      <c r="B144" s="58"/>
      <c r="C144" s="58"/>
      <c r="D144" s="58"/>
      <c r="E144" s="56" t="str">
        <f>IF($C144="","",VLOOKUP($D144,編集不可!$A$9:$D$11,2,FALSE))</f>
        <v/>
      </c>
      <c r="F144" s="56" t="str">
        <f t="shared" si="9"/>
        <v/>
      </c>
      <c r="G144" s="56" t="str">
        <f>IF($C144="","",VLOOKUP($D144,編集不可!$A$9:$D$11,3,FALSE))</f>
        <v/>
      </c>
      <c r="H144" s="56" t="str">
        <f>IF($C144="","",VLOOKUP($D144,編集不可!$A$9:$D$11,4,FALSE))</f>
        <v/>
      </c>
      <c r="I144" s="26" t="str">
        <f t="shared" si="10"/>
        <v/>
      </c>
      <c r="J144" s="29" t="str">
        <f t="shared" si="11"/>
        <v/>
      </c>
      <c r="K144" s="11"/>
      <c r="L144" s="12"/>
      <c r="M144" s="12"/>
      <c r="N144" s="13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x14ac:dyDescent="0.15">
      <c r="A145" s="23">
        <v>144</v>
      </c>
      <c r="B145" s="58"/>
      <c r="C145" s="58"/>
      <c r="D145" s="58"/>
      <c r="E145" s="56" t="str">
        <f>IF($C145="","",VLOOKUP($D145,編集不可!$A$9:$D$11,2,FALSE))</f>
        <v/>
      </c>
      <c r="F145" s="56" t="str">
        <f t="shared" si="9"/>
        <v/>
      </c>
      <c r="G145" s="56" t="str">
        <f>IF($C145="","",VLOOKUP($D145,編集不可!$A$9:$D$11,3,FALSE))</f>
        <v/>
      </c>
      <c r="H145" s="56" t="str">
        <f>IF($C145="","",VLOOKUP($D145,編集不可!$A$9:$D$11,4,FALSE))</f>
        <v/>
      </c>
      <c r="I145" s="26" t="str">
        <f t="shared" si="10"/>
        <v/>
      </c>
      <c r="J145" s="29" t="str">
        <f t="shared" si="11"/>
        <v/>
      </c>
      <c r="K145" s="11"/>
      <c r="L145" s="12"/>
      <c r="M145" s="12"/>
      <c r="N145" s="13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x14ac:dyDescent="0.15">
      <c r="A146" s="23">
        <v>145</v>
      </c>
      <c r="B146" s="58"/>
      <c r="C146" s="58"/>
      <c r="D146" s="58"/>
      <c r="E146" s="56" t="str">
        <f>IF($C146="","",VLOOKUP($D146,編集不可!$A$9:$D$11,2,FALSE))</f>
        <v/>
      </c>
      <c r="F146" s="56" t="str">
        <f t="shared" si="9"/>
        <v/>
      </c>
      <c r="G146" s="56" t="str">
        <f>IF($C146="","",VLOOKUP($D146,編集不可!$A$9:$D$11,3,FALSE))</f>
        <v/>
      </c>
      <c r="H146" s="56" t="str">
        <f>IF($C146="","",VLOOKUP($D146,編集不可!$A$9:$D$11,4,FALSE))</f>
        <v/>
      </c>
      <c r="I146" s="26" t="str">
        <f t="shared" si="10"/>
        <v/>
      </c>
      <c r="J146" s="29" t="str">
        <f t="shared" si="11"/>
        <v/>
      </c>
      <c r="K146" s="11"/>
      <c r="L146" s="12"/>
      <c r="M146" s="12"/>
      <c r="N146" s="13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x14ac:dyDescent="0.15">
      <c r="A147" s="23">
        <v>146</v>
      </c>
      <c r="B147" s="58"/>
      <c r="C147" s="58"/>
      <c r="D147" s="58"/>
      <c r="E147" s="56" t="str">
        <f>IF($C147="","",VLOOKUP($D147,編集不可!$A$9:$D$11,2,FALSE))</f>
        <v/>
      </c>
      <c r="F147" s="56" t="str">
        <f t="shared" si="9"/>
        <v/>
      </c>
      <c r="G147" s="56" t="str">
        <f>IF($C147="","",VLOOKUP($D147,編集不可!$A$9:$D$11,3,FALSE))</f>
        <v/>
      </c>
      <c r="H147" s="56" t="str">
        <f>IF($C147="","",VLOOKUP($D147,編集不可!$A$9:$D$11,4,FALSE))</f>
        <v/>
      </c>
      <c r="I147" s="26" t="str">
        <f t="shared" si="10"/>
        <v/>
      </c>
      <c r="J147" s="29" t="str">
        <f t="shared" si="11"/>
        <v/>
      </c>
      <c r="K147" s="11"/>
      <c r="L147" s="12"/>
      <c r="M147" s="12"/>
      <c r="N147" s="13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x14ac:dyDescent="0.15">
      <c r="A148" s="23">
        <v>147</v>
      </c>
      <c r="B148" s="58"/>
      <c r="C148" s="58"/>
      <c r="D148" s="58"/>
      <c r="E148" s="56" t="str">
        <f>IF($C148="","",VLOOKUP($D148,編集不可!$A$9:$D$11,2,FALSE))</f>
        <v/>
      </c>
      <c r="F148" s="56" t="str">
        <f t="shared" si="9"/>
        <v/>
      </c>
      <c r="G148" s="56" t="str">
        <f>IF($C148="","",VLOOKUP($D148,編集不可!$A$9:$D$11,3,FALSE))</f>
        <v/>
      </c>
      <c r="H148" s="56" t="str">
        <f>IF($C148="","",VLOOKUP($D148,編集不可!$A$9:$D$11,4,FALSE))</f>
        <v/>
      </c>
      <c r="I148" s="26" t="str">
        <f t="shared" si="10"/>
        <v/>
      </c>
      <c r="J148" s="29" t="str">
        <f t="shared" si="11"/>
        <v/>
      </c>
      <c r="K148" s="11"/>
      <c r="L148" s="12"/>
      <c r="M148" s="12"/>
      <c r="N148" s="13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x14ac:dyDescent="0.15">
      <c r="A149" s="23">
        <v>148</v>
      </c>
      <c r="B149" s="58"/>
      <c r="C149" s="58"/>
      <c r="D149" s="58"/>
      <c r="E149" s="56" t="str">
        <f>IF($C149="","",VLOOKUP($D149,編集不可!$A$9:$D$11,2,FALSE))</f>
        <v/>
      </c>
      <c r="F149" s="56" t="str">
        <f t="shared" si="9"/>
        <v/>
      </c>
      <c r="G149" s="56" t="str">
        <f>IF($C149="","",VLOOKUP($D149,編集不可!$A$9:$D$11,3,FALSE))</f>
        <v/>
      </c>
      <c r="H149" s="56" t="str">
        <f>IF($C149="","",VLOOKUP($D149,編集不可!$A$9:$D$11,4,FALSE))</f>
        <v/>
      </c>
      <c r="I149" s="26" t="str">
        <f t="shared" si="10"/>
        <v/>
      </c>
      <c r="J149" s="29" t="str">
        <f t="shared" si="11"/>
        <v/>
      </c>
      <c r="K149" s="11"/>
      <c r="L149" s="12"/>
      <c r="M149" s="12"/>
      <c r="N149" s="13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x14ac:dyDescent="0.15">
      <c r="A150" s="23">
        <v>149</v>
      </c>
      <c r="B150" s="58"/>
      <c r="C150" s="58"/>
      <c r="D150" s="58"/>
      <c r="E150" s="56" t="str">
        <f>IF($C150="","",VLOOKUP($D150,編集不可!$A$9:$D$11,2,FALSE))</f>
        <v/>
      </c>
      <c r="F150" s="56" t="str">
        <f t="shared" si="9"/>
        <v/>
      </c>
      <c r="G150" s="56" t="str">
        <f>IF($C150="","",VLOOKUP($D150,編集不可!$A$9:$D$11,3,FALSE))</f>
        <v/>
      </c>
      <c r="H150" s="56" t="str">
        <f>IF($C150="","",VLOOKUP($D150,編集不可!$A$9:$D$11,4,FALSE))</f>
        <v/>
      </c>
      <c r="I150" s="26" t="str">
        <f t="shared" si="10"/>
        <v/>
      </c>
      <c r="J150" s="29" t="str">
        <f t="shared" si="11"/>
        <v/>
      </c>
      <c r="K150" s="11"/>
      <c r="L150" s="12"/>
      <c r="M150" s="12"/>
      <c r="N150" s="13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x14ac:dyDescent="0.15">
      <c r="A151" s="23">
        <v>150</v>
      </c>
      <c r="B151" s="58"/>
      <c r="C151" s="58"/>
      <c r="D151" s="58"/>
      <c r="E151" s="56" t="str">
        <f>IF($C151="","",VLOOKUP($D151,編集不可!$A$9:$D$11,2,FALSE))</f>
        <v/>
      </c>
      <c r="F151" s="56" t="str">
        <f t="shared" si="9"/>
        <v/>
      </c>
      <c r="G151" s="56" t="str">
        <f>IF($C151="","",VLOOKUP($D151,編集不可!$A$9:$D$11,3,FALSE))</f>
        <v/>
      </c>
      <c r="H151" s="56" t="str">
        <f>IF($C151="","",VLOOKUP($D151,編集不可!$A$9:$D$11,4,FALSE))</f>
        <v/>
      </c>
      <c r="I151" s="26" t="str">
        <f t="shared" si="10"/>
        <v/>
      </c>
      <c r="J151" s="29" t="str">
        <f t="shared" si="11"/>
        <v/>
      </c>
      <c r="K151" s="11"/>
      <c r="L151" s="12"/>
      <c r="M151" s="12"/>
      <c r="N151" s="13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x14ac:dyDescent="0.15">
      <c r="A152" s="23">
        <v>151</v>
      </c>
      <c r="B152" s="58"/>
      <c r="C152" s="58"/>
      <c r="D152" s="58"/>
      <c r="E152" s="56" t="str">
        <f>IF($C152="","",VLOOKUP($D152,編集不可!$A$9:$D$11,2,FALSE))</f>
        <v/>
      </c>
      <c r="F152" s="56" t="str">
        <f t="shared" si="9"/>
        <v/>
      </c>
      <c r="G152" s="56" t="str">
        <f>IF($C152="","",VLOOKUP($D152,編集不可!$A$9:$D$11,3,FALSE))</f>
        <v/>
      </c>
      <c r="H152" s="56" t="str">
        <f>IF($C152="","",VLOOKUP($D152,編集不可!$A$9:$D$11,4,FALSE))</f>
        <v/>
      </c>
      <c r="I152" s="26" t="str">
        <f t="shared" si="10"/>
        <v/>
      </c>
      <c r="J152" s="29" t="str">
        <f t="shared" si="11"/>
        <v/>
      </c>
      <c r="K152" s="11"/>
      <c r="L152" s="12"/>
      <c r="M152" s="12"/>
      <c r="N152" s="13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x14ac:dyDescent="0.15">
      <c r="A153" s="23">
        <v>152</v>
      </c>
      <c r="B153" s="58"/>
      <c r="C153" s="58"/>
      <c r="D153" s="58"/>
      <c r="E153" s="56" t="str">
        <f>IF($C153="","",VLOOKUP($D153,編集不可!$A$9:$D$11,2,FALSE))</f>
        <v/>
      </c>
      <c r="F153" s="56" t="str">
        <f t="shared" si="9"/>
        <v/>
      </c>
      <c r="G153" s="56" t="str">
        <f>IF($C153="","",VLOOKUP($D153,編集不可!$A$9:$D$11,3,FALSE))</f>
        <v/>
      </c>
      <c r="H153" s="56" t="str">
        <f>IF($C153="","",VLOOKUP($D153,編集不可!$A$9:$D$11,4,FALSE))</f>
        <v/>
      </c>
      <c r="I153" s="26" t="str">
        <f t="shared" si="10"/>
        <v/>
      </c>
      <c r="J153" s="29" t="str">
        <f t="shared" si="11"/>
        <v/>
      </c>
      <c r="K153" s="11"/>
      <c r="L153" s="12"/>
      <c r="M153" s="12"/>
      <c r="N153" s="13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x14ac:dyDescent="0.15">
      <c r="A154" s="23">
        <v>153</v>
      </c>
      <c r="B154" s="58"/>
      <c r="C154" s="58"/>
      <c r="D154" s="58"/>
      <c r="E154" s="56" t="str">
        <f>IF($C154="","",VLOOKUP($D154,編集不可!$A$9:$D$11,2,FALSE))</f>
        <v/>
      </c>
      <c r="F154" s="56" t="str">
        <f t="shared" si="9"/>
        <v/>
      </c>
      <c r="G154" s="56" t="str">
        <f>IF($C154="","",VLOOKUP($D154,編集不可!$A$9:$D$11,3,FALSE))</f>
        <v/>
      </c>
      <c r="H154" s="56" t="str">
        <f>IF($C154="","",VLOOKUP($D154,編集不可!$A$9:$D$11,4,FALSE))</f>
        <v/>
      </c>
      <c r="I154" s="26" t="str">
        <f t="shared" si="10"/>
        <v/>
      </c>
      <c r="J154" s="29" t="str">
        <f t="shared" si="11"/>
        <v/>
      </c>
      <c r="K154" s="11"/>
      <c r="L154" s="12"/>
      <c r="M154" s="12"/>
      <c r="N154" s="13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x14ac:dyDescent="0.15">
      <c r="A155" s="23">
        <v>154</v>
      </c>
      <c r="B155" s="58"/>
      <c r="C155" s="58"/>
      <c r="D155" s="58"/>
      <c r="E155" s="56" t="str">
        <f>IF($C155="","",VLOOKUP($D155,編集不可!$A$9:$D$11,2,FALSE))</f>
        <v/>
      </c>
      <c r="F155" s="56" t="str">
        <f t="shared" si="9"/>
        <v/>
      </c>
      <c r="G155" s="56" t="str">
        <f>IF($C155="","",VLOOKUP($D155,編集不可!$A$9:$D$11,3,FALSE))</f>
        <v/>
      </c>
      <c r="H155" s="56" t="str">
        <f>IF($C155="","",VLOOKUP($D155,編集不可!$A$9:$D$11,4,FALSE))</f>
        <v/>
      </c>
      <c r="I155" s="26" t="str">
        <f t="shared" si="10"/>
        <v/>
      </c>
      <c r="J155" s="29" t="str">
        <f t="shared" si="11"/>
        <v/>
      </c>
      <c r="K155" s="11"/>
      <c r="L155" s="12"/>
      <c r="M155" s="12"/>
      <c r="N155" s="13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x14ac:dyDescent="0.15">
      <c r="A156" s="23">
        <v>155</v>
      </c>
      <c r="B156" s="58"/>
      <c r="C156" s="58"/>
      <c r="D156" s="58"/>
      <c r="E156" s="56" t="str">
        <f>IF($C156="","",VLOOKUP($D156,編集不可!$A$9:$D$11,2,FALSE))</f>
        <v/>
      </c>
      <c r="F156" s="56" t="str">
        <f t="shared" si="9"/>
        <v/>
      </c>
      <c r="G156" s="56" t="str">
        <f>IF($C156="","",VLOOKUP($D156,編集不可!$A$9:$D$11,3,FALSE))</f>
        <v/>
      </c>
      <c r="H156" s="56" t="str">
        <f>IF($C156="","",VLOOKUP($D156,編集不可!$A$9:$D$11,4,FALSE))</f>
        <v/>
      </c>
      <c r="I156" s="26" t="str">
        <f t="shared" si="10"/>
        <v/>
      </c>
      <c r="J156" s="29" t="str">
        <f t="shared" si="11"/>
        <v/>
      </c>
      <c r="K156" s="11"/>
      <c r="L156" s="12"/>
      <c r="M156" s="12"/>
      <c r="N156" s="13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x14ac:dyDescent="0.15">
      <c r="A157" s="23">
        <v>156</v>
      </c>
      <c r="B157" s="58"/>
      <c r="C157" s="58"/>
      <c r="D157" s="58"/>
      <c r="E157" s="56" t="str">
        <f>IF($C157="","",VLOOKUP($D157,編集不可!$A$9:$D$11,2,FALSE))</f>
        <v/>
      </c>
      <c r="F157" s="56" t="str">
        <f t="shared" si="9"/>
        <v/>
      </c>
      <c r="G157" s="56" t="str">
        <f>IF($C157="","",VLOOKUP($D157,編集不可!$A$9:$D$11,3,FALSE))</f>
        <v/>
      </c>
      <c r="H157" s="56" t="str">
        <f>IF($C157="","",VLOOKUP($D157,編集不可!$A$9:$D$11,4,FALSE))</f>
        <v/>
      </c>
      <c r="I157" s="26" t="str">
        <f t="shared" si="10"/>
        <v/>
      </c>
      <c r="J157" s="29" t="str">
        <f t="shared" si="11"/>
        <v/>
      </c>
      <c r="K157" s="11"/>
      <c r="L157" s="12"/>
      <c r="M157" s="12"/>
      <c r="N157" s="13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x14ac:dyDescent="0.15">
      <c r="A158" s="23">
        <v>157</v>
      </c>
      <c r="B158" s="58"/>
      <c r="C158" s="58"/>
      <c r="D158" s="58"/>
      <c r="E158" s="56" t="str">
        <f>IF($C158="","",VLOOKUP($D158,編集不可!$A$9:$D$11,2,FALSE))</f>
        <v/>
      </c>
      <c r="F158" s="56" t="str">
        <f t="shared" si="9"/>
        <v/>
      </c>
      <c r="G158" s="56" t="str">
        <f>IF($C158="","",VLOOKUP($D158,編集不可!$A$9:$D$11,3,FALSE))</f>
        <v/>
      </c>
      <c r="H158" s="56" t="str">
        <f>IF($C158="","",VLOOKUP($D158,編集不可!$A$9:$D$11,4,FALSE))</f>
        <v/>
      </c>
      <c r="I158" s="26" t="str">
        <f t="shared" si="10"/>
        <v/>
      </c>
      <c r="J158" s="29" t="str">
        <f t="shared" si="11"/>
        <v/>
      </c>
      <c r="K158" s="11"/>
      <c r="L158" s="12"/>
      <c r="M158" s="12"/>
      <c r="N158" s="13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x14ac:dyDescent="0.15">
      <c r="A159" s="23">
        <v>158</v>
      </c>
      <c r="B159" s="58"/>
      <c r="C159" s="58"/>
      <c r="D159" s="58"/>
      <c r="E159" s="56" t="str">
        <f>IF($C159="","",VLOOKUP($D159,編集不可!$A$9:$D$11,2,FALSE))</f>
        <v/>
      </c>
      <c r="F159" s="56" t="str">
        <f t="shared" si="9"/>
        <v/>
      </c>
      <c r="G159" s="56" t="str">
        <f>IF($C159="","",VLOOKUP($D159,編集不可!$A$9:$D$11,3,FALSE))</f>
        <v/>
      </c>
      <c r="H159" s="56" t="str">
        <f>IF($C159="","",VLOOKUP($D159,編集不可!$A$9:$D$11,4,FALSE))</f>
        <v/>
      </c>
      <c r="I159" s="26" t="str">
        <f t="shared" si="10"/>
        <v/>
      </c>
      <c r="J159" s="29" t="str">
        <f t="shared" si="11"/>
        <v/>
      </c>
      <c r="K159" s="11"/>
      <c r="L159" s="12"/>
      <c r="M159" s="12"/>
      <c r="N159" s="13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x14ac:dyDescent="0.15">
      <c r="A160" s="23">
        <v>159</v>
      </c>
      <c r="B160" s="58"/>
      <c r="C160" s="58"/>
      <c r="D160" s="58"/>
      <c r="E160" s="56" t="str">
        <f>IF($C160="","",VLOOKUP($D160,編集不可!$A$9:$D$11,2,FALSE))</f>
        <v/>
      </c>
      <c r="F160" s="56" t="str">
        <f t="shared" si="9"/>
        <v/>
      </c>
      <c r="G160" s="56" t="str">
        <f>IF($C160="","",VLOOKUP($D160,編集不可!$A$9:$D$11,3,FALSE))</f>
        <v/>
      </c>
      <c r="H160" s="56" t="str">
        <f>IF($C160="","",VLOOKUP($D160,編集不可!$A$9:$D$11,4,FALSE))</f>
        <v/>
      </c>
      <c r="I160" s="26" t="str">
        <f t="shared" si="10"/>
        <v/>
      </c>
      <c r="J160" s="29" t="str">
        <f t="shared" si="11"/>
        <v/>
      </c>
      <c r="K160" s="11"/>
      <c r="L160" s="12"/>
      <c r="M160" s="12"/>
      <c r="N160" s="13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x14ac:dyDescent="0.15">
      <c r="A161" s="23">
        <v>160</v>
      </c>
      <c r="B161" s="58"/>
      <c r="C161" s="58"/>
      <c r="D161" s="58"/>
      <c r="E161" s="56" t="str">
        <f>IF($C161="","",VLOOKUP($D161,編集不可!$A$9:$D$11,2,FALSE))</f>
        <v/>
      </c>
      <c r="F161" s="56" t="str">
        <f t="shared" si="9"/>
        <v/>
      </c>
      <c r="G161" s="56" t="str">
        <f>IF($C161="","",VLOOKUP($D161,編集不可!$A$9:$D$11,3,FALSE))</f>
        <v/>
      </c>
      <c r="H161" s="56" t="str">
        <f>IF($C161="","",VLOOKUP($D161,編集不可!$A$9:$D$11,4,FALSE))</f>
        <v/>
      </c>
      <c r="I161" s="26" t="str">
        <f t="shared" si="10"/>
        <v/>
      </c>
      <c r="J161" s="29" t="str">
        <f t="shared" si="11"/>
        <v/>
      </c>
      <c r="K161" s="11"/>
      <c r="L161" s="12"/>
      <c r="M161" s="12"/>
      <c r="N161" s="13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x14ac:dyDescent="0.15">
      <c r="A162" s="23">
        <v>161</v>
      </c>
      <c r="B162" s="58"/>
      <c r="C162" s="58"/>
      <c r="D162" s="58"/>
      <c r="E162" s="56" t="str">
        <f>IF($C162="","",VLOOKUP($D162,編集不可!$A$9:$D$11,2,FALSE))</f>
        <v/>
      </c>
      <c r="F162" s="56" t="str">
        <f t="shared" si="9"/>
        <v/>
      </c>
      <c r="G162" s="56" t="str">
        <f>IF($C162="","",VLOOKUP($D162,編集不可!$A$9:$D$11,3,FALSE))</f>
        <v/>
      </c>
      <c r="H162" s="56" t="str">
        <f>IF($C162="","",VLOOKUP($D162,編集不可!$A$9:$D$11,4,FALSE))</f>
        <v/>
      </c>
      <c r="I162" s="26" t="str">
        <f t="shared" si="10"/>
        <v/>
      </c>
      <c r="J162" s="29" t="str">
        <f t="shared" si="11"/>
        <v/>
      </c>
      <c r="K162" s="11"/>
      <c r="L162" s="12"/>
      <c r="M162" s="12"/>
      <c r="N162" s="13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x14ac:dyDescent="0.15">
      <c r="A163" s="23">
        <v>162</v>
      </c>
      <c r="B163" s="58"/>
      <c r="C163" s="58"/>
      <c r="D163" s="58"/>
      <c r="E163" s="56" t="str">
        <f>IF($C163="","",VLOOKUP($D163,編集不可!$A$9:$D$11,2,FALSE))</f>
        <v/>
      </c>
      <c r="F163" s="56" t="str">
        <f t="shared" si="9"/>
        <v/>
      </c>
      <c r="G163" s="56" t="str">
        <f>IF($C163="","",VLOOKUP($D163,編集不可!$A$9:$D$11,3,FALSE))</f>
        <v/>
      </c>
      <c r="H163" s="56" t="str">
        <f>IF($C163="","",VLOOKUP($D163,編集不可!$A$9:$D$11,4,FALSE))</f>
        <v/>
      </c>
      <c r="I163" s="26" t="str">
        <f t="shared" si="10"/>
        <v/>
      </c>
      <c r="J163" s="29" t="str">
        <f t="shared" si="11"/>
        <v/>
      </c>
      <c r="K163" s="11"/>
      <c r="L163" s="12"/>
      <c r="M163" s="12"/>
      <c r="N163" s="13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x14ac:dyDescent="0.15">
      <c r="A164" s="23">
        <v>163</v>
      </c>
      <c r="B164" s="58"/>
      <c r="C164" s="58"/>
      <c r="D164" s="58"/>
      <c r="E164" s="56" t="str">
        <f>IF($C164="","",VLOOKUP($D164,編集不可!$A$9:$D$11,2,FALSE))</f>
        <v/>
      </c>
      <c r="F164" s="56" t="str">
        <f t="shared" si="9"/>
        <v/>
      </c>
      <c r="G164" s="56" t="str">
        <f>IF($C164="","",VLOOKUP($D164,編集不可!$A$9:$D$11,3,FALSE))</f>
        <v/>
      </c>
      <c r="H164" s="56" t="str">
        <f>IF($C164="","",VLOOKUP($D164,編集不可!$A$9:$D$11,4,FALSE))</f>
        <v/>
      </c>
      <c r="I164" s="26" t="str">
        <f t="shared" si="10"/>
        <v/>
      </c>
      <c r="J164" s="29" t="str">
        <f t="shared" si="11"/>
        <v/>
      </c>
      <c r="K164" s="11"/>
      <c r="L164" s="12"/>
      <c r="M164" s="12"/>
      <c r="N164" s="13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x14ac:dyDescent="0.15">
      <c r="A165" s="23">
        <v>164</v>
      </c>
      <c r="B165" s="58"/>
      <c r="C165" s="58"/>
      <c r="D165" s="58"/>
      <c r="E165" s="56" t="str">
        <f>IF($C165="","",VLOOKUP($D165,編集不可!$A$9:$D$11,2,FALSE))</f>
        <v/>
      </c>
      <c r="F165" s="56" t="str">
        <f t="shared" si="9"/>
        <v/>
      </c>
      <c r="G165" s="56" t="str">
        <f>IF($C165="","",VLOOKUP($D165,編集不可!$A$9:$D$11,3,FALSE))</f>
        <v/>
      </c>
      <c r="H165" s="56" t="str">
        <f>IF($C165="","",VLOOKUP($D165,編集不可!$A$9:$D$11,4,FALSE))</f>
        <v/>
      </c>
      <c r="I165" s="26" t="str">
        <f t="shared" si="10"/>
        <v/>
      </c>
      <c r="J165" s="29" t="str">
        <f t="shared" si="11"/>
        <v/>
      </c>
      <c r="K165" s="11"/>
      <c r="L165" s="12"/>
      <c r="M165" s="12"/>
      <c r="N165" s="13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x14ac:dyDescent="0.15">
      <c r="A166" s="23">
        <v>165</v>
      </c>
      <c r="B166" s="58"/>
      <c r="C166" s="58"/>
      <c r="D166" s="58"/>
      <c r="E166" s="56" t="str">
        <f>IF($C166="","",VLOOKUP($D166,編集不可!$A$9:$D$11,2,FALSE))</f>
        <v/>
      </c>
      <c r="F166" s="56" t="str">
        <f t="shared" si="9"/>
        <v/>
      </c>
      <c r="G166" s="56" t="str">
        <f>IF($C166="","",VLOOKUP($D166,編集不可!$A$9:$D$11,3,FALSE))</f>
        <v/>
      </c>
      <c r="H166" s="56" t="str">
        <f>IF($C166="","",VLOOKUP($D166,編集不可!$A$9:$D$11,4,FALSE))</f>
        <v/>
      </c>
      <c r="I166" s="26" t="str">
        <f t="shared" si="10"/>
        <v/>
      </c>
      <c r="J166" s="29" t="str">
        <f t="shared" si="11"/>
        <v/>
      </c>
      <c r="K166" s="11"/>
      <c r="L166" s="12"/>
      <c r="M166" s="12"/>
      <c r="N166" s="13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x14ac:dyDescent="0.15">
      <c r="A167" s="23">
        <v>166</v>
      </c>
      <c r="B167" s="58"/>
      <c r="C167" s="58"/>
      <c r="D167" s="58"/>
      <c r="E167" s="56" t="str">
        <f>IF($C167="","",VLOOKUP($D167,編集不可!$A$9:$D$11,2,FALSE))</f>
        <v/>
      </c>
      <c r="F167" s="56" t="str">
        <f t="shared" si="9"/>
        <v/>
      </c>
      <c r="G167" s="56" t="str">
        <f>IF($C167="","",VLOOKUP($D167,編集不可!$A$9:$D$11,3,FALSE))</f>
        <v/>
      </c>
      <c r="H167" s="56" t="str">
        <f>IF($C167="","",VLOOKUP($D167,編集不可!$A$9:$D$11,4,FALSE))</f>
        <v/>
      </c>
      <c r="I167" s="26" t="str">
        <f t="shared" si="10"/>
        <v/>
      </c>
      <c r="J167" s="29" t="str">
        <f t="shared" si="11"/>
        <v/>
      </c>
      <c r="K167" s="11"/>
      <c r="L167" s="12"/>
      <c r="M167" s="12"/>
      <c r="N167" s="13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x14ac:dyDescent="0.15">
      <c r="A168" s="23">
        <v>167</v>
      </c>
      <c r="B168" s="58"/>
      <c r="C168" s="58"/>
      <c r="D168" s="58"/>
      <c r="E168" s="56" t="str">
        <f>IF($C168="","",VLOOKUP($D168,編集不可!$A$9:$D$11,2,FALSE))</f>
        <v/>
      </c>
      <c r="F168" s="56" t="str">
        <f t="shared" si="9"/>
        <v/>
      </c>
      <c r="G168" s="56" t="str">
        <f>IF($C168="","",VLOOKUP($D168,編集不可!$A$9:$D$11,3,FALSE))</f>
        <v/>
      </c>
      <c r="H168" s="56" t="str">
        <f>IF($C168="","",VLOOKUP($D168,編集不可!$A$9:$D$11,4,FALSE))</f>
        <v/>
      </c>
      <c r="I168" s="26" t="str">
        <f t="shared" si="10"/>
        <v/>
      </c>
      <c r="J168" s="29" t="str">
        <f t="shared" si="11"/>
        <v/>
      </c>
      <c r="K168" s="11"/>
      <c r="L168" s="12"/>
      <c r="M168" s="12"/>
      <c r="N168" s="13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x14ac:dyDescent="0.15">
      <c r="A169" s="23">
        <v>168</v>
      </c>
      <c r="B169" s="58"/>
      <c r="C169" s="58"/>
      <c r="D169" s="58"/>
      <c r="E169" s="56" t="str">
        <f>IF($C169="","",VLOOKUP($D169,編集不可!$A$9:$D$11,2,FALSE))</f>
        <v/>
      </c>
      <c r="F169" s="56" t="str">
        <f t="shared" si="9"/>
        <v/>
      </c>
      <c r="G169" s="56" t="str">
        <f>IF($C169="","",VLOOKUP($D169,編集不可!$A$9:$D$11,3,FALSE))</f>
        <v/>
      </c>
      <c r="H169" s="56" t="str">
        <f>IF($C169="","",VLOOKUP($D169,編集不可!$A$9:$D$11,4,FALSE))</f>
        <v/>
      </c>
      <c r="I169" s="26" t="str">
        <f t="shared" si="10"/>
        <v/>
      </c>
      <c r="J169" s="29" t="str">
        <f t="shared" si="11"/>
        <v/>
      </c>
      <c r="K169" s="11"/>
      <c r="L169" s="12"/>
      <c r="M169" s="12"/>
      <c r="N169" s="13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x14ac:dyDescent="0.15">
      <c r="A170" s="23">
        <v>169</v>
      </c>
      <c r="B170" s="58"/>
      <c r="C170" s="58"/>
      <c r="D170" s="58"/>
      <c r="E170" s="56" t="str">
        <f>IF($C170="","",VLOOKUP($D170,編集不可!$A$9:$D$11,2,FALSE))</f>
        <v/>
      </c>
      <c r="F170" s="56" t="str">
        <f t="shared" si="9"/>
        <v/>
      </c>
      <c r="G170" s="56" t="str">
        <f>IF($C170="","",VLOOKUP($D170,編集不可!$A$9:$D$11,3,FALSE))</f>
        <v/>
      </c>
      <c r="H170" s="56" t="str">
        <f>IF($C170="","",VLOOKUP($D170,編集不可!$A$9:$D$11,4,FALSE))</f>
        <v/>
      </c>
      <c r="I170" s="26" t="str">
        <f t="shared" si="10"/>
        <v/>
      </c>
      <c r="J170" s="29" t="str">
        <f t="shared" si="11"/>
        <v/>
      </c>
      <c r="K170" s="11"/>
      <c r="L170" s="12"/>
      <c r="M170" s="12"/>
      <c r="N170" s="13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x14ac:dyDescent="0.15">
      <c r="A171" s="23">
        <v>170</v>
      </c>
      <c r="B171" s="58"/>
      <c r="C171" s="58"/>
      <c r="D171" s="58"/>
      <c r="E171" s="56" t="str">
        <f>IF($C171="","",VLOOKUP($D171,編集不可!$A$9:$D$11,2,FALSE))</f>
        <v/>
      </c>
      <c r="F171" s="56" t="str">
        <f t="shared" si="9"/>
        <v/>
      </c>
      <c r="G171" s="56" t="str">
        <f>IF($C171="","",VLOOKUP($D171,編集不可!$A$9:$D$11,3,FALSE))</f>
        <v/>
      </c>
      <c r="H171" s="56" t="str">
        <f>IF($C171="","",VLOOKUP($D171,編集不可!$A$9:$D$11,4,FALSE))</f>
        <v/>
      </c>
      <c r="I171" s="26" t="str">
        <f t="shared" si="10"/>
        <v/>
      </c>
      <c r="J171" s="29" t="str">
        <f t="shared" si="11"/>
        <v/>
      </c>
      <c r="K171" s="11"/>
      <c r="L171" s="12"/>
      <c r="M171" s="12"/>
      <c r="N171" s="13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x14ac:dyDescent="0.15">
      <c r="A172" s="23">
        <v>171</v>
      </c>
      <c r="B172" s="58"/>
      <c r="C172" s="58"/>
      <c r="D172" s="58"/>
      <c r="E172" s="56" t="str">
        <f>IF($C172="","",VLOOKUP($D172,編集不可!$A$9:$D$11,2,FALSE))</f>
        <v/>
      </c>
      <c r="F172" s="56" t="str">
        <f t="shared" si="9"/>
        <v/>
      </c>
      <c r="G172" s="56" t="str">
        <f>IF($C172="","",VLOOKUP($D172,編集不可!$A$9:$D$11,3,FALSE))</f>
        <v/>
      </c>
      <c r="H172" s="56" t="str">
        <f>IF($C172="","",VLOOKUP($D172,編集不可!$A$9:$D$11,4,FALSE))</f>
        <v/>
      </c>
      <c r="I172" s="26" t="str">
        <f t="shared" si="10"/>
        <v/>
      </c>
      <c r="J172" s="29" t="str">
        <f t="shared" si="11"/>
        <v/>
      </c>
      <c r="K172" s="11"/>
      <c r="L172" s="12"/>
      <c r="M172" s="12"/>
      <c r="N172" s="13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x14ac:dyDescent="0.15">
      <c r="A173" s="23">
        <v>172</v>
      </c>
      <c r="B173" s="58"/>
      <c r="C173" s="58"/>
      <c r="D173" s="58"/>
      <c r="E173" s="56" t="str">
        <f>IF($C173="","",VLOOKUP($D173,編集不可!$A$9:$D$11,2,FALSE))</f>
        <v/>
      </c>
      <c r="F173" s="56" t="str">
        <f t="shared" si="9"/>
        <v/>
      </c>
      <c r="G173" s="56" t="str">
        <f>IF($C173="","",VLOOKUP($D173,編集不可!$A$9:$D$11,3,FALSE))</f>
        <v/>
      </c>
      <c r="H173" s="56" t="str">
        <f>IF($C173="","",VLOOKUP($D173,編集不可!$A$9:$D$11,4,FALSE))</f>
        <v/>
      </c>
      <c r="I173" s="26" t="str">
        <f t="shared" si="10"/>
        <v/>
      </c>
      <c r="J173" s="29" t="str">
        <f t="shared" si="11"/>
        <v/>
      </c>
      <c r="K173" s="11"/>
      <c r="L173" s="12"/>
      <c r="M173" s="12"/>
      <c r="N173" s="13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x14ac:dyDescent="0.15">
      <c r="A174" s="23">
        <v>173</v>
      </c>
      <c r="B174" s="58"/>
      <c r="C174" s="58"/>
      <c r="D174" s="58"/>
      <c r="E174" s="56" t="str">
        <f>IF($C174="","",VLOOKUP($D174,編集不可!$A$9:$D$11,2,FALSE))</f>
        <v/>
      </c>
      <c r="F174" s="56" t="str">
        <f t="shared" si="9"/>
        <v/>
      </c>
      <c r="G174" s="56" t="str">
        <f>IF($C174="","",VLOOKUP($D174,編集不可!$A$9:$D$11,3,FALSE))</f>
        <v/>
      </c>
      <c r="H174" s="56" t="str">
        <f>IF($C174="","",VLOOKUP($D174,編集不可!$A$9:$D$11,4,FALSE))</f>
        <v/>
      </c>
      <c r="I174" s="26" t="str">
        <f t="shared" si="10"/>
        <v/>
      </c>
      <c r="J174" s="29" t="str">
        <f t="shared" si="11"/>
        <v/>
      </c>
      <c r="K174" s="11"/>
      <c r="L174" s="12"/>
      <c r="M174" s="12"/>
      <c r="N174" s="13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x14ac:dyDescent="0.15">
      <c r="A175" s="23">
        <v>174</v>
      </c>
      <c r="B175" s="58"/>
      <c r="C175" s="58"/>
      <c r="D175" s="58"/>
      <c r="E175" s="56" t="str">
        <f>IF($C175="","",VLOOKUP($D175,編集不可!$A$9:$D$11,2,FALSE))</f>
        <v/>
      </c>
      <c r="F175" s="56" t="str">
        <f t="shared" si="9"/>
        <v/>
      </c>
      <c r="G175" s="56" t="str">
        <f>IF($C175="","",VLOOKUP($D175,編集不可!$A$9:$D$11,3,FALSE))</f>
        <v/>
      </c>
      <c r="H175" s="56" t="str">
        <f>IF($C175="","",VLOOKUP($D175,編集不可!$A$9:$D$11,4,FALSE))</f>
        <v/>
      </c>
      <c r="I175" s="26" t="str">
        <f t="shared" si="10"/>
        <v/>
      </c>
      <c r="J175" s="29" t="str">
        <f t="shared" si="11"/>
        <v/>
      </c>
      <c r="K175" s="11"/>
      <c r="L175" s="12"/>
      <c r="M175" s="12"/>
      <c r="N175" s="13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x14ac:dyDescent="0.15">
      <c r="A176" s="23">
        <v>175</v>
      </c>
      <c r="B176" s="58"/>
      <c r="C176" s="58"/>
      <c r="D176" s="58"/>
      <c r="E176" s="56" t="str">
        <f>IF($C176="","",VLOOKUP($D176,編集不可!$A$9:$D$11,2,FALSE))</f>
        <v/>
      </c>
      <c r="F176" s="56" t="str">
        <f t="shared" si="9"/>
        <v/>
      </c>
      <c r="G176" s="56" t="str">
        <f>IF($C176="","",VLOOKUP($D176,編集不可!$A$9:$D$11,3,FALSE))</f>
        <v/>
      </c>
      <c r="H176" s="56" t="str">
        <f>IF($C176="","",VLOOKUP($D176,編集不可!$A$9:$D$11,4,FALSE))</f>
        <v/>
      </c>
      <c r="I176" s="26" t="str">
        <f t="shared" si="10"/>
        <v/>
      </c>
      <c r="J176" s="29" t="str">
        <f t="shared" si="11"/>
        <v/>
      </c>
      <c r="K176" s="11"/>
      <c r="L176" s="12"/>
      <c r="M176" s="12"/>
      <c r="N176" s="13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x14ac:dyDescent="0.15">
      <c r="A177" s="23">
        <v>176</v>
      </c>
      <c r="B177" s="58"/>
      <c r="C177" s="58"/>
      <c r="D177" s="58"/>
      <c r="E177" s="56" t="str">
        <f>IF($C177="","",VLOOKUP($D177,編集不可!$A$9:$D$11,2,FALSE))</f>
        <v/>
      </c>
      <c r="F177" s="56" t="str">
        <f t="shared" si="9"/>
        <v/>
      </c>
      <c r="G177" s="56" t="str">
        <f>IF($C177="","",VLOOKUP($D177,編集不可!$A$9:$D$11,3,FALSE))</f>
        <v/>
      </c>
      <c r="H177" s="56" t="str">
        <f>IF($C177="","",VLOOKUP($D177,編集不可!$A$9:$D$11,4,FALSE))</f>
        <v/>
      </c>
      <c r="I177" s="26" t="str">
        <f t="shared" si="10"/>
        <v/>
      </c>
      <c r="J177" s="29" t="str">
        <f t="shared" si="11"/>
        <v/>
      </c>
      <c r="K177" s="11"/>
      <c r="L177" s="12"/>
      <c r="M177" s="12"/>
      <c r="N177" s="13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x14ac:dyDescent="0.15">
      <c r="A178" s="23">
        <v>177</v>
      </c>
      <c r="B178" s="58"/>
      <c r="C178" s="58"/>
      <c r="D178" s="58"/>
      <c r="E178" s="56" t="str">
        <f>IF($C178="","",VLOOKUP($D178,編集不可!$A$9:$D$11,2,FALSE))</f>
        <v/>
      </c>
      <c r="F178" s="56" t="str">
        <f t="shared" si="9"/>
        <v/>
      </c>
      <c r="G178" s="56" t="str">
        <f>IF($C178="","",VLOOKUP($D178,編集不可!$A$9:$D$11,3,FALSE))</f>
        <v/>
      </c>
      <c r="H178" s="56" t="str">
        <f>IF($C178="","",VLOOKUP($D178,編集不可!$A$9:$D$11,4,FALSE))</f>
        <v/>
      </c>
      <c r="I178" s="26" t="str">
        <f t="shared" si="10"/>
        <v/>
      </c>
      <c r="J178" s="29" t="str">
        <f t="shared" si="11"/>
        <v/>
      </c>
      <c r="K178" s="11"/>
      <c r="L178" s="12"/>
      <c r="M178" s="12"/>
      <c r="N178" s="13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x14ac:dyDescent="0.15">
      <c r="A179" s="23">
        <v>178</v>
      </c>
      <c r="B179" s="58"/>
      <c r="C179" s="58"/>
      <c r="D179" s="58"/>
      <c r="E179" s="56" t="str">
        <f>IF($C179="","",VLOOKUP($D179,編集不可!$A$9:$D$11,2,FALSE))</f>
        <v/>
      </c>
      <c r="F179" s="56" t="str">
        <f t="shared" si="9"/>
        <v/>
      </c>
      <c r="G179" s="56" t="str">
        <f>IF($C179="","",VLOOKUP($D179,編集不可!$A$9:$D$11,3,FALSE))</f>
        <v/>
      </c>
      <c r="H179" s="56" t="str">
        <f>IF($C179="","",VLOOKUP($D179,編集不可!$A$9:$D$11,4,FALSE))</f>
        <v/>
      </c>
      <c r="I179" s="26" t="str">
        <f t="shared" si="10"/>
        <v/>
      </c>
      <c r="J179" s="29" t="str">
        <f t="shared" si="11"/>
        <v/>
      </c>
      <c r="K179" s="11"/>
      <c r="L179" s="12"/>
      <c r="M179" s="12"/>
      <c r="N179" s="13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x14ac:dyDescent="0.15">
      <c r="A180" s="23">
        <v>179</v>
      </c>
      <c r="B180" s="58"/>
      <c r="C180" s="58"/>
      <c r="D180" s="58"/>
      <c r="E180" s="56" t="str">
        <f>IF($C180="","",VLOOKUP($D180,編集不可!$A$9:$D$11,2,FALSE))</f>
        <v/>
      </c>
      <c r="F180" s="56" t="str">
        <f t="shared" si="9"/>
        <v/>
      </c>
      <c r="G180" s="56" t="str">
        <f>IF($C180="","",VLOOKUP($D180,編集不可!$A$9:$D$11,3,FALSE))</f>
        <v/>
      </c>
      <c r="H180" s="56" t="str">
        <f>IF($C180="","",VLOOKUP($D180,編集不可!$A$9:$D$11,4,FALSE))</f>
        <v/>
      </c>
      <c r="I180" s="26" t="str">
        <f t="shared" si="10"/>
        <v/>
      </c>
      <c r="J180" s="29" t="str">
        <f t="shared" si="11"/>
        <v/>
      </c>
      <c r="K180" s="11"/>
      <c r="L180" s="12"/>
      <c r="M180" s="12"/>
      <c r="N180" s="13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x14ac:dyDescent="0.15">
      <c r="A181" s="23">
        <v>180</v>
      </c>
      <c r="B181" s="58"/>
      <c r="C181" s="58"/>
      <c r="D181" s="58"/>
      <c r="E181" s="56" t="str">
        <f>IF($C181="","",VLOOKUP($D181,編集不可!$A$9:$D$11,2,FALSE))</f>
        <v/>
      </c>
      <c r="F181" s="56" t="str">
        <f t="shared" si="9"/>
        <v/>
      </c>
      <c r="G181" s="56" t="str">
        <f>IF($C181="","",VLOOKUP($D181,編集不可!$A$9:$D$11,3,FALSE))</f>
        <v/>
      </c>
      <c r="H181" s="56" t="str">
        <f>IF($C181="","",VLOOKUP($D181,編集不可!$A$9:$D$11,4,FALSE))</f>
        <v/>
      </c>
      <c r="I181" s="26" t="str">
        <f t="shared" si="10"/>
        <v/>
      </c>
      <c r="J181" s="29" t="str">
        <f t="shared" si="11"/>
        <v/>
      </c>
      <c r="K181" s="11"/>
      <c r="L181" s="12"/>
      <c r="M181" s="12"/>
      <c r="N181" s="13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x14ac:dyDescent="0.15">
      <c r="A182" s="23">
        <v>181</v>
      </c>
      <c r="B182" s="58"/>
      <c r="C182" s="58"/>
      <c r="D182" s="58"/>
      <c r="E182" s="56" t="str">
        <f>IF($C182="","",VLOOKUP($D182,編集不可!$A$9:$D$11,2,FALSE))</f>
        <v/>
      </c>
      <c r="F182" s="56" t="str">
        <f t="shared" si="9"/>
        <v/>
      </c>
      <c r="G182" s="56" t="str">
        <f>IF($C182="","",VLOOKUP($D182,編集不可!$A$9:$D$11,3,FALSE))</f>
        <v/>
      </c>
      <c r="H182" s="56" t="str">
        <f>IF($C182="","",VLOOKUP($D182,編集不可!$A$9:$D$11,4,FALSE))</f>
        <v/>
      </c>
      <c r="I182" s="26" t="str">
        <f t="shared" si="10"/>
        <v/>
      </c>
      <c r="J182" s="29" t="str">
        <f t="shared" si="11"/>
        <v/>
      </c>
      <c r="K182" s="11"/>
      <c r="L182" s="12"/>
      <c r="M182" s="12"/>
      <c r="N182" s="13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x14ac:dyDescent="0.15">
      <c r="A183" s="23">
        <v>182</v>
      </c>
      <c r="B183" s="58"/>
      <c r="C183" s="58"/>
      <c r="D183" s="58"/>
      <c r="E183" s="56" t="str">
        <f>IF($C183="","",VLOOKUP($D183,編集不可!$A$9:$D$11,2,FALSE))</f>
        <v/>
      </c>
      <c r="F183" s="56" t="str">
        <f t="shared" si="9"/>
        <v/>
      </c>
      <c r="G183" s="56" t="str">
        <f>IF($C183="","",VLOOKUP($D183,編集不可!$A$9:$D$11,3,FALSE))</f>
        <v/>
      </c>
      <c r="H183" s="56" t="str">
        <f>IF($C183="","",VLOOKUP($D183,編集不可!$A$9:$D$11,4,FALSE))</f>
        <v/>
      </c>
      <c r="I183" s="26" t="str">
        <f t="shared" si="10"/>
        <v/>
      </c>
      <c r="J183" s="29" t="str">
        <f t="shared" si="11"/>
        <v/>
      </c>
      <c r="K183" s="11"/>
      <c r="L183" s="12"/>
      <c r="M183" s="12"/>
      <c r="N183" s="13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x14ac:dyDescent="0.15">
      <c r="A184" s="23">
        <v>183</v>
      </c>
      <c r="B184" s="58"/>
      <c r="C184" s="58"/>
      <c r="D184" s="58"/>
      <c r="E184" s="56" t="str">
        <f>IF($C184="","",VLOOKUP($D184,編集不可!$A$9:$D$11,2,FALSE))</f>
        <v/>
      </c>
      <c r="F184" s="56" t="str">
        <f t="shared" si="9"/>
        <v/>
      </c>
      <c r="G184" s="56" t="str">
        <f>IF($C184="","",VLOOKUP($D184,編集不可!$A$9:$D$11,3,FALSE))</f>
        <v/>
      </c>
      <c r="H184" s="56" t="str">
        <f>IF($C184="","",VLOOKUP($D184,編集不可!$A$9:$D$11,4,FALSE))</f>
        <v/>
      </c>
      <c r="I184" s="26" t="str">
        <f t="shared" si="10"/>
        <v/>
      </c>
      <c r="J184" s="29" t="str">
        <f t="shared" si="11"/>
        <v/>
      </c>
      <c r="K184" s="11"/>
      <c r="L184" s="12"/>
      <c r="M184" s="12"/>
      <c r="N184" s="13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x14ac:dyDescent="0.15">
      <c r="A185" s="23">
        <v>184</v>
      </c>
      <c r="B185" s="58"/>
      <c r="C185" s="58"/>
      <c r="D185" s="58"/>
      <c r="E185" s="56" t="str">
        <f>IF($C185="","",VLOOKUP($D185,編集不可!$A$9:$D$11,2,FALSE))</f>
        <v/>
      </c>
      <c r="F185" s="56" t="str">
        <f t="shared" si="9"/>
        <v/>
      </c>
      <c r="G185" s="56" t="str">
        <f>IF($C185="","",VLOOKUP($D185,編集不可!$A$9:$D$11,3,FALSE))</f>
        <v/>
      </c>
      <c r="H185" s="56" t="str">
        <f>IF($C185="","",VLOOKUP($D185,編集不可!$A$9:$D$11,4,FALSE))</f>
        <v/>
      </c>
      <c r="I185" s="26" t="str">
        <f t="shared" si="10"/>
        <v/>
      </c>
      <c r="J185" s="29" t="str">
        <f t="shared" si="11"/>
        <v/>
      </c>
      <c r="K185" s="11"/>
      <c r="L185" s="12"/>
      <c r="M185" s="12"/>
      <c r="N185" s="13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x14ac:dyDescent="0.15">
      <c r="A186" s="23">
        <v>185</v>
      </c>
      <c r="B186" s="58"/>
      <c r="C186" s="58"/>
      <c r="D186" s="58"/>
      <c r="E186" s="56" t="str">
        <f>IF($C186="","",VLOOKUP($D186,編集不可!$A$9:$D$11,2,FALSE))</f>
        <v/>
      </c>
      <c r="F186" s="56" t="str">
        <f t="shared" si="9"/>
        <v/>
      </c>
      <c r="G186" s="56" t="str">
        <f>IF($C186="","",VLOOKUP($D186,編集不可!$A$9:$D$11,3,FALSE))</f>
        <v/>
      </c>
      <c r="H186" s="56" t="str">
        <f>IF($C186="","",VLOOKUP($D186,編集不可!$A$9:$D$11,4,FALSE))</f>
        <v/>
      </c>
      <c r="I186" s="26" t="str">
        <f t="shared" si="10"/>
        <v/>
      </c>
      <c r="J186" s="29" t="str">
        <f t="shared" si="11"/>
        <v/>
      </c>
      <c r="K186" s="11"/>
      <c r="L186" s="12"/>
      <c r="M186" s="12"/>
      <c r="N186" s="13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x14ac:dyDescent="0.15">
      <c r="A187" s="23">
        <v>186</v>
      </c>
      <c r="B187" s="58"/>
      <c r="C187" s="58"/>
      <c r="D187" s="58"/>
      <c r="E187" s="56" t="str">
        <f>IF($C187="","",VLOOKUP($D187,編集不可!$A$9:$D$11,2,FALSE))</f>
        <v/>
      </c>
      <c r="F187" s="56" t="str">
        <f t="shared" si="9"/>
        <v/>
      </c>
      <c r="G187" s="56" t="str">
        <f>IF($C187="","",VLOOKUP($D187,編集不可!$A$9:$D$11,3,FALSE))</f>
        <v/>
      </c>
      <c r="H187" s="56" t="str">
        <f>IF($C187="","",VLOOKUP($D187,編集不可!$A$9:$D$11,4,FALSE))</f>
        <v/>
      </c>
      <c r="I187" s="26" t="str">
        <f t="shared" si="10"/>
        <v/>
      </c>
      <c r="J187" s="29" t="str">
        <f t="shared" si="11"/>
        <v/>
      </c>
      <c r="K187" s="11"/>
      <c r="L187" s="12"/>
      <c r="M187" s="12"/>
      <c r="N187" s="13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x14ac:dyDescent="0.15">
      <c r="A188" s="23">
        <v>187</v>
      </c>
      <c r="B188" s="58"/>
      <c r="C188" s="58"/>
      <c r="D188" s="58"/>
      <c r="E188" s="56" t="str">
        <f>IF($C188="","",VLOOKUP($D188,編集不可!$A$9:$D$11,2,FALSE))</f>
        <v/>
      </c>
      <c r="F188" s="56" t="str">
        <f t="shared" si="9"/>
        <v/>
      </c>
      <c r="G188" s="56" t="str">
        <f>IF($C188="","",VLOOKUP($D188,編集不可!$A$9:$D$11,3,FALSE))</f>
        <v/>
      </c>
      <c r="H188" s="56" t="str">
        <f>IF($C188="","",VLOOKUP($D188,編集不可!$A$9:$D$11,4,FALSE))</f>
        <v/>
      </c>
      <c r="I188" s="26" t="str">
        <f t="shared" si="10"/>
        <v/>
      </c>
      <c r="J188" s="29" t="str">
        <f t="shared" si="11"/>
        <v/>
      </c>
      <c r="K188" s="11"/>
      <c r="L188" s="12"/>
      <c r="M188" s="12"/>
      <c r="N188" s="13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x14ac:dyDescent="0.15">
      <c r="A189" s="23">
        <v>188</v>
      </c>
      <c r="B189" s="58"/>
      <c r="C189" s="58"/>
      <c r="D189" s="58"/>
      <c r="E189" s="56" t="str">
        <f>IF($C189="","",VLOOKUP($D189,編集不可!$A$9:$D$11,2,FALSE))</f>
        <v/>
      </c>
      <c r="F189" s="56" t="str">
        <f t="shared" si="9"/>
        <v/>
      </c>
      <c r="G189" s="56" t="str">
        <f>IF($C189="","",VLOOKUP($D189,編集不可!$A$9:$D$11,3,FALSE))</f>
        <v/>
      </c>
      <c r="H189" s="56" t="str">
        <f>IF($C189="","",VLOOKUP($D189,編集不可!$A$9:$D$11,4,FALSE))</f>
        <v/>
      </c>
      <c r="I189" s="26" t="str">
        <f t="shared" si="10"/>
        <v/>
      </c>
      <c r="J189" s="29" t="str">
        <f t="shared" si="11"/>
        <v/>
      </c>
      <c r="K189" s="11"/>
      <c r="L189" s="12"/>
      <c r="M189" s="12"/>
      <c r="N189" s="13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x14ac:dyDescent="0.15">
      <c r="A190" s="23">
        <v>189</v>
      </c>
      <c r="B190" s="58"/>
      <c r="C190" s="58"/>
      <c r="D190" s="58"/>
      <c r="E190" s="56" t="str">
        <f>IF($C190="","",VLOOKUP($D190,編集不可!$A$9:$D$11,2,FALSE))</f>
        <v/>
      </c>
      <c r="F190" s="56" t="str">
        <f t="shared" si="9"/>
        <v/>
      </c>
      <c r="G190" s="56" t="str">
        <f>IF($C190="","",VLOOKUP($D190,編集不可!$A$9:$D$11,3,FALSE))</f>
        <v/>
      </c>
      <c r="H190" s="56" t="str">
        <f>IF($C190="","",VLOOKUP($D190,編集不可!$A$9:$D$11,4,FALSE))</f>
        <v/>
      </c>
      <c r="I190" s="26" t="str">
        <f t="shared" si="10"/>
        <v/>
      </c>
      <c r="J190" s="29" t="str">
        <f t="shared" si="11"/>
        <v/>
      </c>
      <c r="K190" s="11"/>
      <c r="L190" s="12"/>
      <c r="M190" s="12"/>
      <c r="N190" s="13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x14ac:dyDescent="0.15">
      <c r="A191" s="23">
        <v>190</v>
      </c>
      <c r="B191" s="58"/>
      <c r="C191" s="58"/>
      <c r="D191" s="58"/>
      <c r="E191" s="56" t="str">
        <f>IF($C191="","",VLOOKUP($D191,編集不可!$A$9:$D$11,2,FALSE))</f>
        <v/>
      </c>
      <c r="F191" s="56" t="str">
        <f t="shared" si="9"/>
        <v/>
      </c>
      <c r="G191" s="56" t="str">
        <f>IF($C191="","",VLOOKUP($D191,編集不可!$A$9:$D$11,3,FALSE))</f>
        <v/>
      </c>
      <c r="H191" s="56" t="str">
        <f>IF($C191="","",VLOOKUP($D191,編集不可!$A$9:$D$11,4,FALSE))</f>
        <v/>
      </c>
      <c r="I191" s="26" t="str">
        <f t="shared" si="10"/>
        <v/>
      </c>
      <c r="J191" s="29" t="str">
        <f t="shared" si="11"/>
        <v/>
      </c>
      <c r="K191" s="11"/>
      <c r="L191" s="12"/>
      <c r="M191" s="12"/>
      <c r="N191" s="13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x14ac:dyDescent="0.15">
      <c r="A192" s="23">
        <v>191</v>
      </c>
      <c r="B192" s="58"/>
      <c r="C192" s="58"/>
      <c r="D192" s="58"/>
      <c r="E192" s="56" t="str">
        <f>IF($C192="","",VLOOKUP($D192,編集不可!$A$9:$D$11,2,FALSE))</f>
        <v/>
      </c>
      <c r="F192" s="56" t="str">
        <f t="shared" si="9"/>
        <v/>
      </c>
      <c r="G192" s="56" t="str">
        <f>IF($C192="","",VLOOKUP($D192,編集不可!$A$9:$D$11,3,FALSE))</f>
        <v/>
      </c>
      <c r="H192" s="56" t="str">
        <f>IF($C192="","",VLOOKUP($D192,編集不可!$A$9:$D$11,4,FALSE))</f>
        <v/>
      </c>
      <c r="I192" s="26" t="str">
        <f t="shared" si="10"/>
        <v/>
      </c>
      <c r="J192" s="29" t="str">
        <f t="shared" si="11"/>
        <v/>
      </c>
      <c r="K192" s="11"/>
      <c r="L192" s="12"/>
      <c r="M192" s="12"/>
      <c r="N192" s="13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x14ac:dyDescent="0.15">
      <c r="A193" s="23">
        <v>192</v>
      </c>
      <c r="B193" s="58"/>
      <c r="C193" s="58"/>
      <c r="D193" s="58"/>
      <c r="E193" s="56" t="str">
        <f>IF($C193="","",VLOOKUP($D193,編集不可!$A$9:$D$11,2,FALSE))</f>
        <v/>
      </c>
      <c r="F193" s="56" t="str">
        <f t="shared" si="9"/>
        <v/>
      </c>
      <c r="G193" s="56" t="str">
        <f>IF($C193="","",VLOOKUP($D193,編集不可!$A$9:$D$11,3,FALSE))</f>
        <v/>
      </c>
      <c r="H193" s="56" t="str">
        <f>IF($C193="","",VLOOKUP($D193,編集不可!$A$9:$D$11,4,FALSE))</f>
        <v/>
      </c>
      <c r="I193" s="26" t="str">
        <f t="shared" si="10"/>
        <v/>
      </c>
      <c r="J193" s="29" t="str">
        <f t="shared" si="11"/>
        <v/>
      </c>
      <c r="K193" s="11"/>
      <c r="L193" s="12"/>
      <c r="M193" s="12"/>
      <c r="N193" s="13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x14ac:dyDescent="0.15">
      <c r="A194" s="23">
        <v>193</v>
      </c>
      <c r="B194" s="58"/>
      <c r="C194" s="58"/>
      <c r="D194" s="58"/>
      <c r="E194" s="56" t="str">
        <f>IF($C194="","",VLOOKUP($D194,編集不可!$A$9:$D$11,2,FALSE))</f>
        <v/>
      </c>
      <c r="F194" s="56" t="str">
        <f t="shared" si="9"/>
        <v/>
      </c>
      <c r="G194" s="56" t="str">
        <f>IF($C194="","",VLOOKUP($D194,編集不可!$A$9:$D$11,3,FALSE))</f>
        <v/>
      </c>
      <c r="H194" s="56" t="str">
        <f>IF($C194="","",VLOOKUP($D194,編集不可!$A$9:$D$11,4,FALSE))</f>
        <v/>
      </c>
      <c r="I194" s="26" t="str">
        <f t="shared" si="10"/>
        <v/>
      </c>
      <c r="J194" s="29" t="str">
        <f t="shared" si="11"/>
        <v/>
      </c>
      <c r="K194" s="11"/>
      <c r="L194" s="12"/>
      <c r="M194" s="12"/>
      <c r="N194" s="13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x14ac:dyDescent="0.15">
      <c r="A195" s="23">
        <v>194</v>
      </c>
      <c r="B195" s="58"/>
      <c r="C195" s="58"/>
      <c r="D195" s="58"/>
      <c r="E195" s="56" t="str">
        <f>IF($C195="","",VLOOKUP($D195,編集不可!$A$9:$D$11,2,FALSE))</f>
        <v/>
      </c>
      <c r="F195" s="56" t="str">
        <f t="shared" si="9"/>
        <v/>
      </c>
      <c r="G195" s="56" t="str">
        <f>IF($C195="","",VLOOKUP($D195,編集不可!$A$9:$D$11,3,FALSE))</f>
        <v/>
      </c>
      <c r="H195" s="56" t="str">
        <f>IF($C195="","",VLOOKUP($D195,編集不可!$A$9:$D$11,4,FALSE))</f>
        <v/>
      </c>
      <c r="I195" s="26" t="str">
        <f t="shared" si="10"/>
        <v/>
      </c>
      <c r="J195" s="29" t="str">
        <f t="shared" si="11"/>
        <v/>
      </c>
      <c r="K195" s="11"/>
      <c r="L195" s="12"/>
      <c r="M195" s="12"/>
      <c r="N195" s="13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x14ac:dyDescent="0.15">
      <c r="A196" s="23">
        <v>195</v>
      </c>
      <c r="B196" s="58"/>
      <c r="C196" s="58"/>
      <c r="D196" s="58"/>
      <c r="E196" s="56" t="str">
        <f>IF($C196="","",VLOOKUP($D196,編集不可!$A$9:$D$11,2,FALSE))</f>
        <v/>
      </c>
      <c r="F196" s="56" t="str">
        <f t="shared" si="9"/>
        <v/>
      </c>
      <c r="G196" s="56" t="str">
        <f>IF($C196="","",VLOOKUP($D196,編集不可!$A$9:$D$11,3,FALSE))</f>
        <v/>
      </c>
      <c r="H196" s="56" t="str">
        <f>IF($C196="","",VLOOKUP($D196,編集不可!$A$9:$D$11,4,FALSE))</f>
        <v/>
      </c>
      <c r="I196" s="26" t="str">
        <f t="shared" si="10"/>
        <v/>
      </c>
      <c r="J196" s="29" t="str">
        <f t="shared" si="11"/>
        <v/>
      </c>
      <c r="K196" s="11"/>
      <c r="L196" s="12"/>
      <c r="M196" s="12"/>
      <c r="N196" s="13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x14ac:dyDescent="0.15">
      <c r="A197" s="23">
        <v>196</v>
      </c>
      <c r="B197" s="58"/>
      <c r="C197" s="58"/>
      <c r="D197" s="58"/>
      <c r="E197" s="56" t="str">
        <f>IF($C197="","",VLOOKUP($D197,編集不可!$A$9:$D$11,2,FALSE))</f>
        <v/>
      </c>
      <c r="F197" s="56" t="str">
        <f t="shared" si="9"/>
        <v/>
      </c>
      <c r="G197" s="56" t="str">
        <f>IF($C197="","",VLOOKUP($D197,編集不可!$A$9:$D$11,3,FALSE))</f>
        <v/>
      </c>
      <c r="H197" s="56" t="str">
        <f>IF($C197="","",VLOOKUP($D197,編集不可!$A$9:$D$11,4,FALSE))</f>
        <v/>
      </c>
      <c r="I197" s="26" t="str">
        <f t="shared" si="10"/>
        <v/>
      </c>
      <c r="J197" s="29" t="str">
        <f t="shared" si="11"/>
        <v/>
      </c>
      <c r="K197" s="11"/>
      <c r="L197" s="12"/>
      <c r="M197" s="12"/>
      <c r="N197" s="13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x14ac:dyDescent="0.15">
      <c r="A198" s="23">
        <v>197</v>
      </c>
      <c r="B198" s="58"/>
      <c r="C198" s="58"/>
      <c r="D198" s="58"/>
      <c r="E198" s="56" t="str">
        <f>IF($C198="","",VLOOKUP($D198,編集不可!$A$9:$D$11,2,FALSE))</f>
        <v/>
      </c>
      <c r="F198" s="56" t="str">
        <f t="shared" si="9"/>
        <v/>
      </c>
      <c r="G198" s="56" t="str">
        <f>IF($C198="","",VLOOKUP($D198,編集不可!$A$9:$D$11,3,FALSE))</f>
        <v/>
      </c>
      <c r="H198" s="56" t="str">
        <f>IF($C198="","",VLOOKUP($D198,編集不可!$A$9:$D$11,4,FALSE))</f>
        <v/>
      </c>
      <c r="I198" s="26" t="str">
        <f t="shared" si="10"/>
        <v/>
      </c>
      <c r="J198" s="29" t="str">
        <f t="shared" si="11"/>
        <v/>
      </c>
      <c r="K198" s="11"/>
      <c r="L198" s="12"/>
      <c r="M198" s="12"/>
      <c r="N198" s="13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x14ac:dyDescent="0.15">
      <c r="A199" s="23">
        <v>198</v>
      </c>
      <c r="B199" s="58"/>
      <c r="C199" s="58"/>
      <c r="D199" s="58"/>
      <c r="E199" s="56" t="str">
        <f>IF($C199="","",VLOOKUP($D199,編集不可!$A$9:$D$11,2,FALSE))</f>
        <v/>
      </c>
      <c r="F199" s="56" t="str">
        <f t="shared" si="9"/>
        <v/>
      </c>
      <c r="G199" s="56" t="str">
        <f>IF($C199="","",VLOOKUP($D199,編集不可!$A$9:$D$11,3,FALSE))</f>
        <v/>
      </c>
      <c r="H199" s="56" t="str">
        <f>IF($C199="","",VLOOKUP($D199,編集不可!$A$9:$D$11,4,FALSE))</f>
        <v/>
      </c>
      <c r="I199" s="26" t="str">
        <f t="shared" si="10"/>
        <v/>
      </c>
      <c r="J199" s="29" t="str">
        <f t="shared" si="11"/>
        <v/>
      </c>
      <c r="K199" s="11"/>
      <c r="L199" s="12"/>
      <c r="M199" s="12"/>
      <c r="N199" s="13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x14ac:dyDescent="0.15">
      <c r="A200" s="23">
        <v>199</v>
      </c>
      <c r="B200" s="58"/>
      <c r="C200" s="58"/>
      <c r="D200" s="58"/>
      <c r="E200" s="56" t="str">
        <f>IF($C200="","",VLOOKUP($D200,編集不可!$A$9:$D$11,2,FALSE))</f>
        <v/>
      </c>
      <c r="F200" s="56" t="str">
        <f t="shared" si="9"/>
        <v/>
      </c>
      <c r="G200" s="56" t="str">
        <f>IF($C200="","",VLOOKUP($D200,編集不可!$A$9:$D$11,3,FALSE))</f>
        <v/>
      </c>
      <c r="H200" s="56" t="str">
        <f>IF($C200="","",VLOOKUP($D200,編集不可!$A$9:$D$11,4,FALSE))</f>
        <v/>
      </c>
      <c r="I200" s="26" t="str">
        <f t="shared" si="10"/>
        <v/>
      </c>
      <c r="J200" s="29" t="str">
        <f t="shared" si="11"/>
        <v/>
      </c>
      <c r="K200" s="11"/>
      <c r="L200" s="12"/>
      <c r="M200" s="12"/>
      <c r="N200" s="13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x14ac:dyDescent="0.15">
      <c r="A201" s="23">
        <v>200</v>
      </c>
      <c r="B201" s="58"/>
      <c r="C201" s="58"/>
      <c r="D201" s="58"/>
      <c r="E201" s="56" t="str">
        <f>IF($C201="","",VLOOKUP($D201,編集不可!$A$9:$D$11,2,FALSE))</f>
        <v/>
      </c>
      <c r="F201" s="56" t="str">
        <f t="shared" si="9"/>
        <v/>
      </c>
      <c r="G201" s="56" t="str">
        <f>IF($C201="","",VLOOKUP($D201,編集不可!$A$9:$D$11,3,FALSE))</f>
        <v/>
      </c>
      <c r="H201" s="56" t="str">
        <f>IF($C201="","",VLOOKUP($D201,編集不可!$A$9:$D$11,4,FALSE))</f>
        <v/>
      </c>
      <c r="I201" s="26" t="str">
        <f t="shared" si="10"/>
        <v/>
      </c>
      <c r="J201" s="29" t="str">
        <f t="shared" si="11"/>
        <v/>
      </c>
      <c r="K201" s="11"/>
      <c r="L201" s="12"/>
      <c r="M201" s="12"/>
      <c r="N201" s="13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x14ac:dyDescent="0.15">
      <c r="A202" s="23">
        <v>201</v>
      </c>
      <c r="B202" s="58"/>
      <c r="C202" s="58"/>
      <c r="D202" s="58"/>
      <c r="E202" s="56" t="str">
        <f>IF($C202="","",VLOOKUP($D202,編集不可!$A$9:$D$11,2,FALSE))</f>
        <v/>
      </c>
      <c r="F202" s="56" t="str">
        <f t="shared" si="9"/>
        <v/>
      </c>
      <c r="G202" s="56" t="str">
        <f>IF($C202="","",VLOOKUP($D202,編集不可!$A$9:$D$11,3,FALSE))</f>
        <v/>
      </c>
      <c r="H202" s="56" t="str">
        <f>IF($C202="","",VLOOKUP($D202,編集不可!$A$9:$D$11,4,FALSE))</f>
        <v/>
      </c>
      <c r="I202" s="26" t="str">
        <f t="shared" si="10"/>
        <v/>
      </c>
      <c r="J202" s="29" t="str">
        <f t="shared" si="11"/>
        <v/>
      </c>
      <c r="K202" s="11"/>
      <c r="L202" s="12"/>
      <c r="M202" s="12"/>
      <c r="N202" s="13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x14ac:dyDescent="0.15">
      <c r="A203" s="23">
        <v>202</v>
      </c>
      <c r="B203" s="58"/>
      <c r="C203" s="58"/>
      <c r="D203" s="58"/>
      <c r="E203" s="56" t="str">
        <f>IF($C203="","",VLOOKUP($D203,編集不可!$A$9:$D$11,2,FALSE))</f>
        <v/>
      </c>
      <c r="F203" s="56" t="str">
        <f t="shared" si="9"/>
        <v/>
      </c>
      <c r="G203" s="56" t="str">
        <f>IF($C203="","",VLOOKUP($D203,編集不可!$A$9:$D$11,3,FALSE))</f>
        <v/>
      </c>
      <c r="H203" s="56" t="str">
        <f>IF($C203="","",VLOOKUP($D203,編集不可!$A$9:$D$11,4,FALSE))</f>
        <v/>
      </c>
      <c r="I203" s="26" t="str">
        <f t="shared" si="10"/>
        <v/>
      </c>
      <c r="J203" s="29" t="str">
        <f t="shared" si="11"/>
        <v/>
      </c>
      <c r="K203" s="11"/>
      <c r="L203" s="12"/>
      <c r="M203" s="12"/>
      <c r="N203" s="13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x14ac:dyDescent="0.15">
      <c r="A204" s="23">
        <v>203</v>
      </c>
      <c r="B204" s="58"/>
      <c r="C204" s="58"/>
      <c r="D204" s="58"/>
      <c r="E204" s="56" t="str">
        <f>IF($C204="","",VLOOKUP($D204,編集不可!$A$9:$D$11,2,FALSE))</f>
        <v/>
      </c>
      <c r="F204" s="56" t="str">
        <f t="shared" si="9"/>
        <v/>
      </c>
      <c r="G204" s="56" t="str">
        <f>IF($C204="","",VLOOKUP($D204,編集不可!$A$9:$D$11,3,FALSE))</f>
        <v/>
      </c>
      <c r="H204" s="56" t="str">
        <f>IF($C204="","",VLOOKUP($D204,編集不可!$A$9:$D$11,4,FALSE))</f>
        <v/>
      </c>
      <c r="I204" s="26" t="str">
        <f t="shared" si="10"/>
        <v/>
      </c>
      <c r="J204" s="29" t="str">
        <f t="shared" si="11"/>
        <v/>
      </c>
      <c r="K204" s="11"/>
      <c r="L204" s="12"/>
      <c r="M204" s="12"/>
      <c r="N204" s="13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x14ac:dyDescent="0.15">
      <c r="A205" s="23">
        <v>204</v>
      </c>
      <c r="B205" s="58"/>
      <c r="C205" s="58"/>
      <c r="D205" s="58"/>
      <c r="E205" s="56" t="str">
        <f>IF($C205="","",VLOOKUP($D205,編集不可!$A$9:$D$11,2,FALSE))</f>
        <v/>
      </c>
      <c r="F205" s="56" t="str">
        <f t="shared" si="9"/>
        <v/>
      </c>
      <c r="G205" s="56" t="str">
        <f>IF($C205="","",VLOOKUP($D205,編集不可!$A$9:$D$11,3,FALSE))</f>
        <v/>
      </c>
      <c r="H205" s="56" t="str">
        <f>IF($C205="","",VLOOKUP($D205,編集不可!$A$9:$D$11,4,FALSE))</f>
        <v/>
      </c>
      <c r="I205" s="26" t="str">
        <f t="shared" si="10"/>
        <v/>
      </c>
      <c r="J205" s="29" t="str">
        <f t="shared" si="11"/>
        <v/>
      </c>
      <c r="K205" s="11"/>
      <c r="L205" s="12"/>
      <c r="M205" s="12"/>
      <c r="N205" s="13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x14ac:dyDescent="0.15">
      <c r="A206" s="23">
        <v>205</v>
      </c>
      <c r="B206" s="58"/>
      <c r="C206" s="58"/>
      <c r="D206" s="58"/>
      <c r="E206" s="56" t="str">
        <f>IF($C206="","",VLOOKUP($D206,編集不可!$A$9:$D$11,2,FALSE))</f>
        <v/>
      </c>
      <c r="F206" s="56" t="str">
        <f t="shared" si="9"/>
        <v/>
      </c>
      <c r="G206" s="56" t="str">
        <f>IF($C206="","",VLOOKUP($D206,編集不可!$A$9:$D$11,3,FALSE))</f>
        <v/>
      </c>
      <c r="H206" s="56" t="str">
        <f>IF($C206="","",VLOOKUP($D206,編集不可!$A$9:$D$11,4,FALSE))</f>
        <v/>
      </c>
      <c r="I206" s="26" t="str">
        <f t="shared" si="10"/>
        <v/>
      </c>
      <c r="J206" s="29" t="str">
        <f t="shared" si="11"/>
        <v/>
      </c>
      <c r="K206" s="11"/>
      <c r="L206" s="12"/>
      <c r="M206" s="12"/>
      <c r="N206" s="13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x14ac:dyDescent="0.15">
      <c r="A207" s="23">
        <v>206</v>
      </c>
      <c r="B207" s="58"/>
      <c r="C207" s="58"/>
      <c r="D207" s="58"/>
      <c r="E207" s="56" t="str">
        <f>IF($C207="","",VLOOKUP($D207,編集不可!$A$9:$D$11,2,FALSE))</f>
        <v/>
      </c>
      <c r="F207" s="56" t="str">
        <f t="shared" ref="F207:F270" si="12">IF($C207="","",SUM($C207*$E207))</f>
        <v/>
      </c>
      <c r="G207" s="56" t="str">
        <f>IF($C207="","",VLOOKUP($D207,編集不可!$A$9:$D$11,3,FALSE))</f>
        <v/>
      </c>
      <c r="H207" s="56" t="str">
        <f>IF($C207="","",VLOOKUP($D207,編集不可!$A$9:$D$11,4,FALSE))</f>
        <v/>
      </c>
      <c r="I207" s="26" t="str">
        <f t="shared" ref="I207:I270" si="13">IF($C207="","",ROUND(SUM($F207*$G207+$H207),2))</f>
        <v/>
      </c>
      <c r="J207" s="29" t="str">
        <f t="shared" ref="J207:J270" si="14">IF($C207="","",ROUNDDOWN($I207,-2))</f>
        <v/>
      </c>
      <c r="K207" s="11"/>
      <c r="L207" s="12"/>
      <c r="M207" s="12"/>
      <c r="N207" s="13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x14ac:dyDescent="0.15">
      <c r="A208" s="23">
        <v>207</v>
      </c>
      <c r="B208" s="58"/>
      <c r="C208" s="58"/>
      <c r="D208" s="58"/>
      <c r="E208" s="56" t="str">
        <f>IF($C208="","",VLOOKUP($D208,編集不可!$A$9:$D$11,2,FALSE))</f>
        <v/>
      </c>
      <c r="F208" s="56" t="str">
        <f t="shared" si="12"/>
        <v/>
      </c>
      <c r="G208" s="56" t="str">
        <f>IF($C208="","",VLOOKUP($D208,編集不可!$A$9:$D$11,3,FALSE))</f>
        <v/>
      </c>
      <c r="H208" s="56" t="str">
        <f>IF($C208="","",VLOOKUP($D208,編集不可!$A$9:$D$11,4,FALSE))</f>
        <v/>
      </c>
      <c r="I208" s="26" t="str">
        <f t="shared" si="13"/>
        <v/>
      </c>
      <c r="J208" s="29" t="str">
        <f t="shared" si="14"/>
        <v/>
      </c>
      <c r="K208" s="11"/>
      <c r="L208" s="12"/>
      <c r="M208" s="12"/>
      <c r="N208" s="13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x14ac:dyDescent="0.15">
      <c r="A209" s="23">
        <v>208</v>
      </c>
      <c r="B209" s="58"/>
      <c r="C209" s="58"/>
      <c r="D209" s="58"/>
      <c r="E209" s="56" t="str">
        <f>IF($C209="","",VLOOKUP($D209,編集不可!$A$9:$D$11,2,FALSE))</f>
        <v/>
      </c>
      <c r="F209" s="56" t="str">
        <f t="shared" si="12"/>
        <v/>
      </c>
      <c r="G209" s="56" t="str">
        <f>IF($C209="","",VLOOKUP($D209,編集不可!$A$9:$D$11,3,FALSE))</f>
        <v/>
      </c>
      <c r="H209" s="56" t="str">
        <f>IF($C209="","",VLOOKUP($D209,編集不可!$A$9:$D$11,4,FALSE))</f>
        <v/>
      </c>
      <c r="I209" s="26" t="str">
        <f t="shared" si="13"/>
        <v/>
      </c>
      <c r="J209" s="29" t="str">
        <f t="shared" si="14"/>
        <v/>
      </c>
      <c r="K209" s="11"/>
      <c r="L209" s="12"/>
      <c r="M209" s="12"/>
      <c r="N209" s="13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x14ac:dyDescent="0.15">
      <c r="A210" s="23">
        <v>209</v>
      </c>
      <c r="B210" s="58"/>
      <c r="C210" s="58"/>
      <c r="D210" s="58"/>
      <c r="E210" s="56" t="str">
        <f>IF($C210="","",VLOOKUP($D210,編集不可!$A$9:$D$11,2,FALSE))</f>
        <v/>
      </c>
      <c r="F210" s="56" t="str">
        <f t="shared" si="12"/>
        <v/>
      </c>
      <c r="G210" s="56" t="str">
        <f>IF($C210="","",VLOOKUP($D210,編集不可!$A$9:$D$11,3,FALSE))</f>
        <v/>
      </c>
      <c r="H210" s="56" t="str">
        <f>IF($C210="","",VLOOKUP($D210,編集不可!$A$9:$D$11,4,FALSE))</f>
        <v/>
      </c>
      <c r="I210" s="26" t="str">
        <f t="shared" si="13"/>
        <v/>
      </c>
      <c r="J210" s="29" t="str">
        <f t="shared" si="14"/>
        <v/>
      </c>
      <c r="K210" s="11"/>
      <c r="L210" s="12"/>
      <c r="M210" s="12"/>
      <c r="N210" s="13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x14ac:dyDescent="0.15">
      <c r="A211" s="23">
        <v>210</v>
      </c>
      <c r="B211" s="58"/>
      <c r="C211" s="58"/>
      <c r="D211" s="58"/>
      <c r="E211" s="56" t="str">
        <f>IF($C211="","",VLOOKUP($D211,編集不可!$A$9:$D$11,2,FALSE))</f>
        <v/>
      </c>
      <c r="F211" s="56" t="str">
        <f t="shared" si="12"/>
        <v/>
      </c>
      <c r="G211" s="56" t="str">
        <f>IF($C211="","",VLOOKUP($D211,編集不可!$A$9:$D$11,3,FALSE))</f>
        <v/>
      </c>
      <c r="H211" s="56" t="str">
        <f>IF($C211="","",VLOOKUP($D211,編集不可!$A$9:$D$11,4,FALSE))</f>
        <v/>
      </c>
      <c r="I211" s="26" t="str">
        <f t="shared" si="13"/>
        <v/>
      </c>
      <c r="J211" s="29" t="str">
        <f t="shared" si="14"/>
        <v/>
      </c>
      <c r="K211" s="11"/>
      <c r="L211" s="12"/>
      <c r="M211" s="12"/>
      <c r="N211" s="13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x14ac:dyDescent="0.15">
      <c r="A212" s="23">
        <v>211</v>
      </c>
      <c r="B212" s="58"/>
      <c r="C212" s="58"/>
      <c r="D212" s="58"/>
      <c r="E212" s="56" t="str">
        <f>IF($C212="","",VLOOKUP($D212,編集不可!$A$9:$D$11,2,FALSE))</f>
        <v/>
      </c>
      <c r="F212" s="56" t="str">
        <f t="shared" si="12"/>
        <v/>
      </c>
      <c r="G212" s="56" t="str">
        <f>IF($C212="","",VLOOKUP($D212,編集不可!$A$9:$D$11,3,FALSE))</f>
        <v/>
      </c>
      <c r="H212" s="56" t="str">
        <f>IF($C212="","",VLOOKUP($D212,編集不可!$A$9:$D$11,4,FALSE))</f>
        <v/>
      </c>
      <c r="I212" s="26" t="str">
        <f t="shared" si="13"/>
        <v/>
      </c>
      <c r="J212" s="29" t="str">
        <f t="shared" si="14"/>
        <v/>
      </c>
      <c r="K212" s="11"/>
      <c r="L212" s="12"/>
      <c r="M212" s="12"/>
      <c r="N212" s="13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x14ac:dyDescent="0.15">
      <c r="A213" s="23">
        <v>212</v>
      </c>
      <c r="B213" s="58"/>
      <c r="C213" s="58"/>
      <c r="D213" s="58"/>
      <c r="E213" s="56" t="str">
        <f>IF($C213="","",VLOOKUP($D213,編集不可!$A$9:$D$11,2,FALSE))</f>
        <v/>
      </c>
      <c r="F213" s="56" t="str">
        <f t="shared" si="12"/>
        <v/>
      </c>
      <c r="G213" s="56" t="str">
        <f>IF($C213="","",VLOOKUP($D213,編集不可!$A$9:$D$11,3,FALSE))</f>
        <v/>
      </c>
      <c r="H213" s="56" t="str">
        <f>IF($C213="","",VLOOKUP($D213,編集不可!$A$9:$D$11,4,FALSE))</f>
        <v/>
      </c>
      <c r="I213" s="26" t="str">
        <f t="shared" si="13"/>
        <v/>
      </c>
      <c r="J213" s="29" t="str">
        <f t="shared" si="14"/>
        <v/>
      </c>
      <c r="K213" s="11"/>
      <c r="L213" s="12"/>
      <c r="M213" s="12"/>
      <c r="N213" s="13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x14ac:dyDescent="0.15">
      <c r="A214" s="23">
        <v>213</v>
      </c>
      <c r="B214" s="58"/>
      <c r="C214" s="58"/>
      <c r="D214" s="58"/>
      <c r="E214" s="56" t="str">
        <f>IF($C214="","",VLOOKUP($D214,編集不可!$A$9:$D$11,2,FALSE))</f>
        <v/>
      </c>
      <c r="F214" s="56" t="str">
        <f t="shared" si="12"/>
        <v/>
      </c>
      <c r="G214" s="56" t="str">
        <f>IF($C214="","",VLOOKUP($D214,編集不可!$A$9:$D$11,3,FALSE))</f>
        <v/>
      </c>
      <c r="H214" s="56" t="str">
        <f>IF($C214="","",VLOOKUP($D214,編集不可!$A$9:$D$11,4,FALSE))</f>
        <v/>
      </c>
      <c r="I214" s="26" t="str">
        <f t="shared" si="13"/>
        <v/>
      </c>
      <c r="J214" s="29" t="str">
        <f t="shared" si="14"/>
        <v/>
      </c>
      <c r="K214" s="11"/>
      <c r="L214" s="12"/>
      <c r="M214" s="12"/>
      <c r="N214" s="13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x14ac:dyDescent="0.15">
      <c r="A215" s="23">
        <v>214</v>
      </c>
      <c r="B215" s="58"/>
      <c r="C215" s="58"/>
      <c r="D215" s="58"/>
      <c r="E215" s="56" t="str">
        <f>IF($C215="","",VLOOKUP($D215,編集不可!$A$9:$D$11,2,FALSE))</f>
        <v/>
      </c>
      <c r="F215" s="56" t="str">
        <f t="shared" si="12"/>
        <v/>
      </c>
      <c r="G215" s="56" t="str">
        <f>IF($C215="","",VLOOKUP($D215,編集不可!$A$9:$D$11,3,FALSE))</f>
        <v/>
      </c>
      <c r="H215" s="56" t="str">
        <f>IF($C215="","",VLOOKUP($D215,編集不可!$A$9:$D$11,4,FALSE))</f>
        <v/>
      </c>
      <c r="I215" s="26" t="str">
        <f t="shared" si="13"/>
        <v/>
      </c>
      <c r="J215" s="29" t="str">
        <f t="shared" si="14"/>
        <v/>
      </c>
      <c r="K215" s="11"/>
      <c r="L215" s="12"/>
      <c r="M215" s="12"/>
      <c r="N215" s="13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x14ac:dyDescent="0.15">
      <c r="A216" s="23">
        <v>215</v>
      </c>
      <c r="B216" s="58"/>
      <c r="C216" s="58"/>
      <c r="D216" s="58"/>
      <c r="E216" s="56" t="str">
        <f>IF($C216="","",VLOOKUP($D216,編集不可!$A$9:$D$11,2,FALSE))</f>
        <v/>
      </c>
      <c r="F216" s="56" t="str">
        <f t="shared" si="12"/>
        <v/>
      </c>
      <c r="G216" s="56" t="str">
        <f>IF($C216="","",VLOOKUP($D216,編集不可!$A$9:$D$11,3,FALSE))</f>
        <v/>
      </c>
      <c r="H216" s="56" t="str">
        <f>IF($C216="","",VLOOKUP($D216,編集不可!$A$9:$D$11,4,FALSE))</f>
        <v/>
      </c>
      <c r="I216" s="26" t="str">
        <f t="shared" si="13"/>
        <v/>
      </c>
      <c r="J216" s="29" t="str">
        <f t="shared" si="14"/>
        <v/>
      </c>
      <c r="K216" s="11"/>
      <c r="L216" s="12"/>
      <c r="M216" s="12"/>
      <c r="N216" s="13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x14ac:dyDescent="0.15">
      <c r="A217" s="23">
        <v>216</v>
      </c>
      <c r="B217" s="58"/>
      <c r="C217" s="58"/>
      <c r="D217" s="58"/>
      <c r="E217" s="56" t="str">
        <f>IF($C217="","",VLOOKUP($D217,編集不可!$A$9:$D$11,2,FALSE))</f>
        <v/>
      </c>
      <c r="F217" s="56" t="str">
        <f t="shared" si="12"/>
        <v/>
      </c>
      <c r="G217" s="56" t="str">
        <f>IF($C217="","",VLOOKUP($D217,編集不可!$A$9:$D$11,3,FALSE))</f>
        <v/>
      </c>
      <c r="H217" s="56" t="str">
        <f>IF($C217="","",VLOOKUP($D217,編集不可!$A$9:$D$11,4,FALSE))</f>
        <v/>
      </c>
      <c r="I217" s="26" t="str">
        <f t="shared" si="13"/>
        <v/>
      </c>
      <c r="J217" s="29" t="str">
        <f t="shared" si="14"/>
        <v/>
      </c>
      <c r="K217" s="11"/>
      <c r="L217" s="12"/>
      <c r="M217" s="12"/>
      <c r="N217" s="13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x14ac:dyDescent="0.15">
      <c r="A218" s="23">
        <v>217</v>
      </c>
      <c r="B218" s="58"/>
      <c r="C218" s="58"/>
      <c r="D218" s="58"/>
      <c r="E218" s="56" t="str">
        <f>IF($C218="","",VLOOKUP($D218,編集不可!$A$9:$D$11,2,FALSE))</f>
        <v/>
      </c>
      <c r="F218" s="56" t="str">
        <f t="shared" si="12"/>
        <v/>
      </c>
      <c r="G218" s="56" t="str">
        <f>IF($C218="","",VLOOKUP($D218,編集不可!$A$9:$D$11,3,FALSE))</f>
        <v/>
      </c>
      <c r="H218" s="56" t="str">
        <f>IF($C218="","",VLOOKUP($D218,編集不可!$A$9:$D$11,4,FALSE))</f>
        <v/>
      </c>
      <c r="I218" s="26" t="str">
        <f t="shared" si="13"/>
        <v/>
      </c>
      <c r="J218" s="29" t="str">
        <f t="shared" si="14"/>
        <v/>
      </c>
      <c r="K218" s="11"/>
      <c r="L218" s="12"/>
      <c r="M218" s="12"/>
      <c r="N218" s="13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x14ac:dyDescent="0.15">
      <c r="A219" s="23">
        <v>218</v>
      </c>
      <c r="B219" s="58"/>
      <c r="C219" s="58"/>
      <c r="D219" s="58"/>
      <c r="E219" s="56" t="str">
        <f>IF($C219="","",VLOOKUP($D219,編集不可!$A$9:$D$11,2,FALSE))</f>
        <v/>
      </c>
      <c r="F219" s="56" t="str">
        <f t="shared" si="12"/>
        <v/>
      </c>
      <c r="G219" s="56" t="str">
        <f>IF($C219="","",VLOOKUP($D219,編集不可!$A$9:$D$11,3,FALSE))</f>
        <v/>
      </c>
      <c r="H219" s="56" t="str">
        <f>IF($C219="","",VLOOKUP($D219,編集不可!$A$9:$D$11,4,FALSE))</f>
        <v/>
      </c>
      <c r="I219" s="26" t="str">
        <f t="shared" si="13"/>
        <v/>
      </c>
      <c r="J219" s="29" t="str">
        <f t="shared" si="14"/>
        <v/>
      </c>
      <c r="K219" s="11"/>
      <c r="L219" s="12"/>
      <c r="M219" s="12"/>
      <c r="N219" s="13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x14ac:dyDescent="0.15">
      <c r="A220" s="23">
        <v>219</v>
      </c>
      <c r="B220" s="58"/>
      <c r="C220" s="58"/>
      <c r="D220" s="58"/>
      <c r="E220" s="56" t="str">
        <f>IF($C220="","",VLOOKUP($D220,編集不可!$A$9:$D$11,2,FALSE))</f>
        <v/>
      </c>
      <c r="F220" s="56" t="str">
        <f t="shared" si="12"/>
        <v/>
      </c>
      <c r="G220" s="56" t="str">
        <f>IF($C220="","",VLOOKUP($D220,編集不可!$A$9:$D$11,3,FALSE))</f>
        <v/>
      </c>
      <c r="H220" s="56" t="str">
        <f>IF($C220="","",VLOOKUP($D220,編集不可!$A$9:$D$11,4,FALSE))</f>
        <v/>
      </c>
      <c r="I220" s="26" t="str">
        <f t="shared" si="13"/>
        <v/>
      </c>
      <c r="J220" s="29" t="str">
        <f t="shared" si="14"/>
        <v/>
      </c>
      <c r="K220" s="11"/>
      <c r="L220" s="12"/>
      <c r="M220" s="12"/>
      <c r="N220" s="13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x14ac:dyDescent="0.15">
      <c r="A221" s="23">
        <v>220</v>
      </c>
      <c r="B221" s="58"/>
      <c r="C221" s="58"/>
      <c r="D221" s="58"/>
      <c r="E221" s="56" t="str">
        <f>IF($C221="","",VLOOKUP($D221,編集不可!$A$9:$D$11,2,FALSE))</f>
        <v/>
      </c>
      <c r="F221" s="56" t="str">
        <f t="shared" si="12"/>
        <v/>
      </c>
      <c r="G221" s="56" t="str">
        <f>IF($C221="","",VLOOKUP($D221,編集不可!$A$9:$D$11,3,FALSE))</f>
        <v/>
      </c>
      <c r="H221" s="56" t="str">
        <f>IF($C221="","",VLOOKUP($D221,編集不可!$A$9:$D$11,4,FALSE))</f>
        <v/>
      </c>
      <c r="I221" s="26" t="str">
        <f t="shared" si="13"/>
        <v/>
      </c>
      <c r="J221" s="29" t="str">
        <f t="shared" si="14"/>
        <v/>
      </c>
      <c r="K221" s="11"/>
      <c r="L221" s="12"/>
      <c r="M221" s="12"/>
      <c r="N221" s="13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x14ac:dyDescent="0.15">
      <c r="A222" s="23">
        <v>221</v>
      </c>
      <c r="B222" s="58"/>
      <c r="C222" s="58"/>
      <c r="D222" s="58"/>
      <c r="E222" s="56" t="str">
        <f>IF($C222="","",VLOOKUP($D222,編集不可!$A$9:$D$11,2,FALSE))</f>
        <v/>
      </c>
      <c r="F222" s="56" t="str">
        <f t="shared" si="12"/>
        <v/>
      </c>
      <c r="G222" s="56" t="str">
        <f>IF($C222="","",VLOOKUP($D222,編集不可!$A$9:$D$11,3,FALSE))</f>
        <v/>
      </c>
      <c r="H222" s="56" t="str">
        <f>IF($C222="","",VLOOKUP($D222,編集不可!$A$9:$D$11,4,FALSE))</f>
        <v/>
      </c>
      <c r="I222" s="26" t="str">
        <f t="shared" si="13"/>
        <v/>
      </c>
      <c r="J222" s="29" t="str">
        <f t="shared" si="14"/>
        <v/>
      </c>
      <c r="K222" s="11"/>
      <c r="L222" s="12"/>
      <c r="M222" s="12"/>
      <c r="N222" s="13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x14ac:dyDescent="0.15">
      <c r="A223" s="23">
        <v>222</v>
      </c>
      <c r="B223" s="58"/>
      <c r="C223" s="58"/>
      <c r="D223" s="58"/>
      <c r="E223" s="56" t="str">
        <f>IF($C223="","",VLOOKUP($D223,編集不可!$A$9:$D$11,2,FALSE))</f>
        <v/>
      </c>
      <c r="F223" s="56" t="str">
        <f t="shared" si="12"/>
        <v/>
      </c>
      <c r="G223" s="56" t="str">
        <f>IF($C223="","",VLOOKUP($D223,編集不可!$A$9:$D$11,3,FALSE))</f>
        <v/>
      </c>
      <c r="H223" s="56" t="str">
        <f>IF($C223="","",VLOOKUP($D223,編集不可!$A$9:$D$11,4,FALSE))</f>
        <v/>
      </c>
      <c r="I223" s="26" t="str">
        <f t="shared" si="13"/>
        <v/>
      </c>
      <c r="J223" s="29" t="str">
        <f t="shared" si="14"/>
        <v/>
      </c>
      <c r="K223" s="11"/>
      <c r="L223" s="12"/>
      <c r="M223" s="12"/>
      <c r="N223" s="13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x14ac:dyDescent="0.15">
      <c r="A224" s="23">
        <v>223</v>
      </c>
      <c r="B224" s="58"/>
      <c r="C224" s="58"/>
      <c r="D224" s="58"/>
      <c r="E224" s="56" t="str">
        <f>IF($C224="","",VLOOKUP($D224,編集不可!$A$9:$D$11,2,FALSE))</f>
        <v/>
      </c>
      <c r="F224" s="56" t="str">
        <f t="shared" si="12"/>
        <v/>
      </c>
      <c r="G224" s="56" t="str">
        <f>IF($C224="","",VLOOKUP($D224,編集不可!$A$9:$D$11,3,FALSE))</f>
        <v/>
      </c>
      <c r="H224" s="56" t="str">
        <f>IF($C224="","",VLOOKUP($D224,編集不可!$A$9:$D$11,4,FALSE))</f>
        <v/>
      </c>
      <c r="I224" s="26" t="str">
        <f t="shared" si="13"/>
        <v/>
      </c>
      <c r="J224" s="29" t="str">
        <f t="shared" si="14"/>
        <v/>
      </c>
      <c r="K224" s="11"/>
      <c r="L224" s="12"/>
      <c r="M224" s="12"/>
      <c r="N224" s="13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x14ac:dyDescent="0.15">
      <c r="A225" s="23">
        <v>224</v>
      </c>
      <c r="B225" s="58"/>
      <c r="C225" s="58"/>
      <c r="D225" s="58"/>
      <c r="E225" s="56" t="str">
        <f>IF($C225="","",VLOOKUP($D225,編集不可!$A$9:$D$11,2,FALSE))</f>
        <v/>
      </c>
      <c r="F225" s="56" t="str">
        <f t="shared" si="12"/>
        <v/>
      </c>
      <c r="G225" s="56" t="str">
        <f>IF($C225="","",VLOOKUP($D225,編集不可!$A$9:$D$11,3,FALSE))</f>
        <v/>
      </c>
      <c r="H225" s="56" t="str">
        <f>IF($C225="","",VLOOKUP($D225,編集不可!$A$9:$D$11,4,FALSE))</f>
        <v/>
      </c>
      <c r="I225" s="26" t="str">
        <f t="shared" si="13"/>
        <v/>
      </c>
      <c r="J225" s="29" t="str">
        <f t="shared" si="14"/>
        <v/>
      </c>
      <c r="K225" s="11"/>
      <c r="L225" s="12"/>
      <c r="M225" s="12"/>
      <c r="N225" s="13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x14ac:dyDescent="0.15">
      <c r="A226" s="23">
        <v>225</v>
      </c>
      <c r="B226" s="58"/>
      <c r="C226" s="58"/>
      <c r="D226" s="58"/>
      <c r="E226" s="56" t="str">
        <f>IF($C226="","",VLOOKUP($D226,編集不可!$A$9:$D$11,2,FALSE))</f>
        <v/>
      </c>
      <c r="F226" s="56" t="str">
        <f t="shared" si="12"/>
        <v/>
      </c>
      <c r="G226" s="56" t="str">
        <f>IF($C226="","",VLOOKUP($D226,編集不可!$A$9:$D$11,3,FALSE))</f>
        <v/>
      </c>
      <c r="H226" s="56" t="str">
        <f>IF($C226="","",VLOOKUP($D226,編集不可!$A$9:$D$11,4,FALSE))</f>
        <v/>
      </c>
      <c r="I226" s="26" t="str">
        <f t="shared" si="13"/>
        <v/>
      </c>
      <c r="J226" s="29" t="str">
        <f t="shared" si="14"/>
        <v/>
      </c>
      <c r="K226" s="11"/>
      <c r="L226" s="12"/>
      <c r="M226" s="12"/>
      <c r="N226" s="13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x14ac:dyDescent="0.15">
      <c r="A227" s="23">
        <v>226</v>
      </c>
      <c r="B227" s="58"/>
      <c r="C227" s="58"/>
      <c r="D227" s="58"/>
      <c r="E227" s="56" t="str">
        <f>IF($C227="","",VLOOKUP($D227,編集不可!$A$9:$D$11,2,FALSE))</f>
        <v/>
      </c>
      <c r="F227" s="56" t="str">
        <f t="shared" si="12"/>
        <v/>
      </c>
      <c r="G227" s="56" t="str">
        <f>IF($C227="","",VLOOKUP($D227,編集不可!$A$9:$D$11,3,FALSE))</f>
        <v/>
      </c>
      <c r="H227" s="56" t="str">
        <f>IF($C227="","",VLOOKUP($D227,編集不可!$A$9:$D$11,4,FALSE))</f>
        <v/>
      </c>
      <c r="I227" s="26" t="str">
        <f t="shared" si="13"/>
        <v/>
      </c>
      <c r="J227" s="29" t="str">
        <f t="shared" si="14"/>
        <v/>
      </c>
      <c r="K227" s="11"/>
      <c r="L227" s="12"/>
      <c r="M227" s="12"/>
      <c r="N227" s="13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x14ac:dyDescent="0.15">
      <c r="A228" s="23">
        <v>227</v>
      </c>
      <c r="B228" s="58"/>
      <c r="C228" s="58"/>
      <c r="D228" s="58"/>
      <c r="E228" s="56" t="str">
        <f>IF($C228="","",VLOOKUP($D228,編集不可!$A$9:$D$11,2,FALSE))</f>
        <v/>
      </c>
      <c r="F228" s="56" t="str">
        <f t="shared" si="12"/>
        <v/>
      </c>
      <c r="G228" s="56" t="str">
        <f>IF($C228="","",VLOOKUP($D228,編集不可!$A$9:$D$11,3,FALSE))</f>
        <v/>
      </c>
      <c r="H228" s="56" t="str">
        <f>IF($C228="","",VLOOKUP($D228,編集不可!$A$9:$D$11,4,FALSE))</f>
        <v/>
      </c>
      <c r="I228" s="26" t="str">
        <f t="shared" si="13"/>
        <v/>
      </c>
      <c r="J228" s="29" t="str">
        <f t="shared" si="14"/>
        <v/>
      </c>
      <c r="K228" s="11"/>
      <c r="L228" s="12"/>
      <c r="M228" s="12"/>
      <c r="N228" s="13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x14ac:dyDescent="0.15">
      <c r="A229" s="23">
        <v>228</v>
      </c>
      <c r="B229" s="58"/>
      <c r="C229" s="58"/>
      <c r="D229" s="58"/>
      <c r="E229" s="56" t="str">
        <f>IF($C229="","",VLOOKUP($D229,編集不可!$A$9:$D$11,2,FALSE))</f>
        <v/>
      </c>
      <c r="F229" s="56" t="str">
        <f t="shared" si="12"/>
        <v/>
      </c>
      <c r="G229" s="56" t="str">
        <f>IF($C229="","",VLOOKUP($D229,編集不可!$A$9:$D$11,3,FALSE))</f>
        <v/>
      </c>
      <c r="H229" s="56" t="str">
        <f>IF($C229="","",VLOOKUP($D229,編集不可!$A$9:$D$11,4,FALSE))</f>
        <v/>
      </c>
      <c r="I229" s="26" t="str">
        <f t="shared" si="13"/>
        <v/>
      </c>
      <c r="J229" s="29" t="str">
        <f t="shared" si="14"/>
        <v/>
      </c>
      <c r="K229" s="11"/>
      <c r="L229" s="12"/>
      <c r="M229" s="12"/>
      <c r="N229" s="13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x14ac:dyDescent="0.15">
      <c r="A230" s="23">
        <v>229</v>
      </c>
      <c r="B230" s="58"/>
      <c r="C230" s="58"/>
      <c r="D230" s="58"/>
      <c r="E230" s="56" t="str">
        <f>IF($C230="","",VLOOKUP($D230,編集不可!$A$9:$D$11,2,FALSE))</f>
        <v/>
      </c>
      <c r="F230" s="56" t="str">
        <f t="shared" si="12"/>
        <v/>
      </c>
      <c r="G230" s="56" t="str">
        <f>IF($C230="","",VLOOKUP($D230,編集不可!$A$9:$D$11,3,FALSE))</f>
        <v/>
      </c>
      <c r="H230" s="56" t="str">
        <f>IF($C230="","",VLOOKUP($D230,編集不可!$A$9:$D$11,4,FALSE))</f>
        <v/>
      </c>
      <c r="I230" s="26" t="str">
        <f t="shared" si="13"/>
        <v/>
      </c>
      <c r="J230" s="29" t="str">
        <f t="shared" si="14"/>
        <v/>
      </c>
      <c r="K230" s="11"/>
      <c r="L230" s="12"/>
      <c r="M230" s="12"/>
      <c r="N230" s="13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x14ac:dyDescent="0.15">
      <c r="A231" s="23">
        <v>230</v>
      </c>
      <c r="B231" s="58"/>
      <c r="C231" s="58"/>
      <c r="D231" s="58"/>
      <c r="E231" s="56" t="str">
        <f>IF($C231="","",VLOOKUP($D231,編集不可!$A$9:$D$11,2,FALSE))</f>
        <v/>
      </c>
      <c r="F231" s="56" t="str">
        <f t="shared" si="12"/>
        <v/>
      </c>
      <c r="G231" s="56" t="str">
        <f>IF($C231="","",VLOOKUP($D231,編集不可!$A$9:$D$11,3,FALSE))</f>
        <v/>
      </c>
      <c r="H231" s="56" t="str">
        <f>IF($C231="","",VLOOKUP($D231,編集不可!$A$9:$D$11,4,FALSE))</f>
        <v/>
      </c>
      <c r="I231" s="26" t="str">
        <f t="shared" si="13"/>
        <v/>
      </c>
      <c r="J231" s="29" t="str">
        <f t="shared" si="14"/>
        <v/>
      </c>
      <c r="K231" s="11"/>
      <c r="L231" s="12"/>
      <c r="M231" s="12"/>
      <c r="N231" s="13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x14ac:dyDescent="0.15">
      <c r="A232" s="23">
        <v>231</v>
      </c>
      <c r="B232" s="58"/>
      <c r="C232" s="58"/>
      <c r="D232" s="58"/>
      <c r="E232" s="56" t="str">
        <f>IF($C232="","",VLOOKUP($D232,編集不可!$A$9:$D$11,2,FALSE))</f>
        <v/>
      </c>
      <c r="F232" s="56" t="str">
        <f t="shared" si="12"/>
        <v/>
      </c>
      <c r="G232" s="56" t="str">
        <f>IF($C232="","",VLOOKUP($D232,編集不可!$A$9:$D$11,3,FALSE))</f>
        <v/>
      </c>
      <c r="H232" s="56" t="str">
        <f>IF($C232="","",VLOOKUP($D232,編集不可!$A$9:$D$11,4,FALSE))</f>
        <v/>
      </c>
      <c r="I232" s="26" t="str">
        <f t="shared" si="13"/>
        <v/>
      </c>
      <c r="J232" s="29" t="str">
        <f t="shared" si="14"/>
        <v/>
      </c>
      <c r="K232" s="11"/>
      <c r="L232" s="12"/>
      <c r="M232" s="12"/>
      <c r="N232" s="13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x14ac:dyDescent="0.15">
      <c r="A233" s="23">
        <v>232</v>
      </c>
      <c r="B233" s="58"/>
      <c r="C233" s="58"/>
      <c r="D233" s="58"/>
      <c r="E233" s="56" t="str">
        <f>IF($C233="","",VLOOKUP($D233,編集不可!$A$9:$D$11,2,FALSE))</f>
        <v/>
      </c>
      <c r="F233" s="56" t="str">
        <f t="shared" si="12"/>
        <v/>
      </c>
      <c r="G233" s="56" t="str">
        <f>IF($C233="","",VLOOKUP($D233,編集不可!$A$9:$D$11,3,FALSE))</f>
        <v/>
      </c>
      <c r="H233" s="56" t="str">
        <f>IF($C233="","",VLOOKUP($D233,編集不可!$A$9:$D$11,4,FALSE))</f>
        <v/>
      </c>
      <c r="I233" s="26" t="str">
        <f t="shared" si="13"/>
        <v/>
      </c>
      <c r="J233" s="29" t="str">
        <f t="shared" si="14"/>
        <v/>
      </c>
      <c r="K233" s="11"/>
      <c r="L233" s="12"/>
      <c r="M233" s="12"/>
      <c r="N233" s="13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x14ac:dyDescent="0.15">
      <c r="A234" s="23">
        <v>233</v>
      </c>
      <c r="B234" s="58"/>
      <c r="C234" s="58"/>
      <c r="D234" s="58"/>
      <c r="E234" s="56" t="str">
        <f>IF($C234="","",VLOOKUP($D234,編集不可!$A$9:$D$11,2,FALSE))</f>
        <v/>
      </c>
      <c r="F234" s="56" t="str">
        <f t="shared" si="12"/>
        <v/>
      </c>
      <c r="G234" s="56" t="str">
        <f>IF($C234="","",VLOOKUP($D234,編集不可!$A$9:$D$11,3,FALSE))</f>
        <v/>
      </c>
      <c r="H234" s="56" t="str">
        <f>IF($C234="","",VLOOKUP($D234,編集不可!$A$9:$D$11,4,FALSE))</f>
        <v/>
      </c>
      <c r="I234" s="26" t="str">
        <f t="shared" si="13"/>
        <v/>
      </c>
      <c r="J234" s="29" t="str">
        <f t="shared" si="14"/>
        <v/>
      </c>
      <c r="K234" s="11"/>
      <c r="L234" s="12"/>
      <c r="M234" s="12"/>
      <c r="N234" s="13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x14ac:dyDescent="0.15">
      <c r="A235" s="23">
        <v>234</v>
      </c>
      <c r="B235" s="58"/>
      <c r="C235" s="58"/>
      <c r="D235" s="58"/>
      <c r="E235" s="56" t="str">
        <f>IF($C235="","",VLOOKUP($D235,編集不可!$A$9:$D$11,2,FALSE))</f>
        <v/>
      </c>
      <c r="F235" s="56" t="str">
        <f t="shared" si="12"/>
        <v/>
      </c>
      <c r="G235" s="56" t="str">
        <f>IF($C235="","",VLOOKUP($D235,編集不可!$A$9:$D$11,3,FALSE))</f>
        <v/>
      </c>
      <c r="H235" s="56" t="str">
        <f>IF($C235="","",VLOOKUP($D235,編集不可!$A$9:$D$11,4,FALSE))</f>
        <v/>
      </c>
      <c r="I235" s="26" t="str">
        <f t="shared" si="13"/>
        <v/>
      </c>
      <c r="J235" s="29" t="str">
        <f t="shared" si="14"/>
        <v/>
      </c>
      <c r="K235" s="11"/>
      <c r="L235" s="12"/>
      <c r="M235" s="12"/>
      <c r="N235" s="13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x14ac:dyDescent="0.15">
      <c r="A236" s="23">
        <v>235</v>
      </c>
      <c r="B236" s="58"/>
      <c r="C236" s="58"/>
      <c r="D236" s="58"/>
      <c r="E236" s="56" t="str">
        <f>IF($C236="","",VLOOKUP($D236,編集不可!$A$9:$D$11,2,FALSE))</f>
        <v/>
      </c>
      <c r="F236" s="56" t="str">
        <f t="shared" si="12"/>
        <v/>
      </c>
      <c r="G236" s="56" t="str">
        <f>IF($C236="","",VLOOKUP($D236,編集不可!$A$9:$D$11,3,FALSE))</f>
        <v/>
      </c>
      <c r="H236" s="56" t="str">
        <f>IF($C236="","",VLOOKUP($D236,編集不可!$A$9:$D$11,4,FALSE))</f>
        <v/>
      </c>
      <c r="I236" s="26" t="str">
        <f t="shared" si="13"/>
        <v/>
      </c>
      <c r="J236" s="29" t="str">
        <f t="shared" si="14"/>
        <v/>
      </c>
      <c r="K236" s="11"/>
      <c r="L236" s="12"/>
      <c r="M236" s="12"/>
      <c r="N236" s="13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x14ac:dyDescent="0.15">
      <c r="A237" s="23">
        <v>236</v>
      </c>
      <c r="B237" s="58"/>
      <c r="C237" s="58"/>
      <c r="D237" s="58"/>
      <c r="E237" s="56" t="str">
        <f>IF($C237="","",VLOOKUP($D237,編集不可!$A$9:$D$11,2,FALSE))</f>
        <v/>
      </c>
      <c r="F237" s="56" t="str">
        <f t="shared" si="12"/>
        <v/>
      </c>
      <c r="G237" s="56" t="str">
        <f>IF($C237="","",VLOOKUP($D237,編集不可!$A$9:$D$11,3,FALSE))</f>
        <v/>
      </c>
      <c r="H237" s="56" t="str">
        <f>IF($C237="","",VLOOKUP($D237,編集不可!$A$9:$D$11,4,FALSE))</f>
        <v/>
      </c>
      <c r="I237" s="26" t="str">
        <f t="shared" si="13"/>
        <v/>
      </c>
      <c r="J237" s="29" t="str">
        <f t="shared" si="14"/>
        <v/>
      </c>
      <c r="K237" s="11"/>
      <c r="L237" s="12"/>
      <c r="M237" s="12"/>
      <c r="N237" s="13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x14ac:dyDescent="0.15">
      <c r="A238" s="23">
        <v>237</v>
      </c>
      <c r="B238" s="58"/>
      <c r="C238" s="58"/>
      <c r="D238" s="58"/>
      <c r="E238" s="56" t="str">
        <f>IF($C238="","",VLOOKUP($D238,編集不可!$A$9:$D$11,2,FALSE))</f>
        <v/>
      </c>
      <c r="F238" s="56" t="str">
        <f t="shared" si="12"/>
        <v/>
      </c>
      <c r="G238" s="56" t="str">
        <f>IF($C238="","",VLOOKUP($D238,編集不可!$A$9:$D$11,3,FALSE))</f>
        <v/>
      </c>
      <c r="H238" s="56" t="str">
        <f>IF($C238="","",VLOOKUP($D238,編集不可!$A$9:$D$11,4,FALSE))</f>
        <v/>
      </c>
      <c r="I238" s="26" t="str">
        <f t="shared" si="13"/>
        <v/>
      </c>
      <c r="J238" s="29" t="str">
        <f t="shared" si="14"/>
        <v/>
      </c>
      <c r="K238" s="11"/>
      <c r="L238" s="12"/>
      <c r="M238" s="12"/>
      <c r="N238" s="13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x14ac:dyDescent="0.15">
      <c r="A239" s="23">
        <v>238</v>
      </c>
      <c r="B239" s="58"/>
      <c r="C239" s="58"/>
      <c r="D239" s="58"/>
      <c r="E239" s="56" t="str">
        <f>IF($C239="","",VLOOKUP($D239,編集不可!$A$9:$D$11,2,FALSE))</f>
        <v/>
      </c>
      <c r="F239" s="56" t="str">
        <f t="shared" si="12"/>
        <v/>
      </c>
      <c r="G239" s="56" t="str">
        <f>IF($C239="","",VLOOKUP($D239,編集不可!$A$9:$D$11,3,FALSE))</f>
        <v/>
      </c>
      <c r="H239" s="56" t="str">
        <f>IF($C239="","",VLOOKUP($D239,編集不可!$A$9:$D$11,4,FALSE))</f>
        <v/>
      </c>
      <c r="I239" s="26" t="str">
        <f t="shared" si="13"/>
        <v/>
      </c>
      <c r="J239" s="29" t="str">
        <f t="shared" si="14"/>
        <v/>
      </c>
      <c r="K239" s="11"/>
      <c r="L239" s="12"/>
      <c r="M239" s="12"/>
      <c r="N239" s="13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x14ac:dyDescent="0.15">
      <c r="A240" s="23">
        <v>239</v>
      </c>
      <c r="B240" s="58"/>
      <c r="C240" s="58"/>
      <c r="D240" s="58"/>
      <c r="E240" s="56" t="str">
        <f>IF($C240="","",VLOOKUP($D240,編集不可!$A$9:$D$11,2,FALSE))</f>
        <v/>
      </c>
      <c r="F240" s="56" t="str">
        <f t="shared" si="12"/>
        <v/>
      </c>
      <c r="G240" s="56" t="str">
        <f>IF($C240="","",VLOOKUP($D240,編集不可!$A$9:$D$11,3,FALSE))</f>
        <v/>
      </c>
      <c r="H240" s="56" t="str">
        <f>IF($C240="","",VLOOKUP($D240,編集不可!$A$9:$D$11,4,FALSE))</f>
        <v/>
      </c>
      <c r="I240" s="26" t="str">
        <f t="shared" si="13"/>
        <v/>
      </c>
      <c r="J240" s="29" t="str">
        <f t="shared" si="14"/>
        <v/>
      </c>
      <c r="K240" s="11"/>
      <c r="L240" s="12"/>
      <c r="M240" s="12"/>
      <c r="N240" s="13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x14ac:dyDescent="0.15">
      <c r="A241" s="23">
        <v>240</v>
      </c>
      <c r="B241" s="58"/>
      <c r="C241" s="58"/>
      <c r="D241" s="58"/>
      <c r="E241" s="56" t="str">
        <f>IF($C241="","",VLOOKUP($D241,編集不可!$A$9:$D$11,2,FALSE))</f>
        <v/>
      </c>
      <c r="F241" s="56" t="str">
        <f t="shared" si="12"/>
        <v/>
      </c>
      <c r="G241" s="56" t="str">
        <f>IF($C241="","",VLOOKUP($D241,編集不可!$A$9:$D$11,3,FALSE))</f>
        <v/>
      </c>
      <c r="H241" s="56" t="str">
        <f>IF($C241="","",VLOOKUP($D241,編集不可!$A$9:$D$11,4,FALSE))</f>
        <v/>
      </c>
      <c r="I241" s="26" t="str">
        <f t="shared" si="13"/>
        <v/>
      </c>
      <c r="J241" s="29" t="str">
        <f t="shared" si="14"/>
        <v/>
      </c>
      <c r="K241" s="11"/>
      <c r="L241" s="12"/>
      <c r="M241" s="12"/>
      <c r="N241" s="13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x14ac:dyDescent="0.15">
      <c r="A242" s="23">
        <v>241</v>
      </c>
      <c r="B242" s="58"/>
      <c r="C242" s="58"/>
      <c r="D242" s="58"/>
      <c r="E242" s="56" t="str">
        <f>IF($C242="","",VLOOKUP($D242,編集不可!$A$9:$D$11,2,FALSE))</f>
        <v/>
      </c>
      <c r="F242" s="56" t="str">
        <f t="shared" si="12"/>
        <v/>
      </c>
      <c r="G242" s="56" t="str">
        <f>IF($C242="","",VLOOKUP($D242,編集不可!$A$9:$D$11,3,FALSE))</f>
        <v/>
      </c>
      <c r="H242" s="56" t="str">
        <f>IF($C242="","",VLOOKUP($D242,編集不可!$A$9:$D$11,4,FALSE))</f>
        <v/>
      </c>
      <c r="I242" s="26" t="str">
        <f t="shared" si="13"/>
        <v/>
      </c>
      <c r="J242" s="29" t="str">
        <f t="shared" si="14"/>
        <v/>
      </c>
      <c r="K242" s="11"/>
      <c r="L242" s="12"/>
      <c r="M242" s="12"/>
      <c r="N242" s="13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x14ac:dyDescent="0.15">
      <c r="A243" s="23">
        <v>242</v>
      </c>
      <c r="B243" s="58"/>
      <c r="C243" s="58"/>
      <c r="D243" s="58"/>
      <c r="E243" s="56" t="str">
        <f>IF($C243="","",VLOOKUP($D243,編集不可!$A$9:$D$11,2,FALSE))</f>
        <v/>
      </c>
      <c r="F243" s="56" t="str">
        <f t="shared" si="12"/>
        <v/>
      </c>
      <c r="G243" s="56" t="str">
        <f>IF($C243="","",VLOOKUP($D243,編集不可!$A$9:$D$11,3,FALSE))</f>
        <v/>
      </c>
      <c r="H243" s="56" t="str">
        <f>IF($C243="","",VLOOKUP($D243,編集不可!$A$9:$D$11,4,FALSE))</f>
        <v/>
      </c>
      <c r="I243" s="26" t="str">
        <f t="shared" si="13"/>
        <v/>
      </c>
      <c r="J243" s="29" t="str">
        <f t="shared" si="14"/>
        <v/>
      </c>
      <c r="K243" s="11"/>
      <c r="L243" s="12"/>
      <c r="M243" s="12"/>
      <c r="N243" s="13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x14ac:dyDescent="0.15">
      <c r="A244" s="23">
        <v>243</v>
      </c>
      <c r="B244" s="58"/>
      <c r="C244" s="58"/>
      <c r="D244" s="58"/>
      <c r="E244" s="56" t="str">
        <f>IF($C244="","",VLOOKUP($D244,編集不可!$A$9:$D$11,2,FALSE))</f>
        <v/>
      </c>
      <c r="F244" s="56" t="str">
        <f t="shared" si="12"/>
        <v/>
      </c>
      <c r="G244" s="56" t="str">
        <f>IF($C244="","",VLOOKUP($D244,編集不可!$A$9:$D$11,3,FALSE))</f>
        <v/>
      </c>
      <c r="H244" s="56" t="str">
        <f>IF($C244="","",VLOOKUP($D244,編集不可!$A$9:$D$11,4,FALSE))</f>
        <v/>
      </c>
      <c r="I244" s="26" t="str">
        <f t="shared" si="13"/>
        <v/>
      </c>
      <c r="J244" s="29" t="str">
        <f t="shared" si="14"/>
        <v/>
      </c>
      <c r="K244" s="11"/>
      <c r="L244" s="12"/>
      <c r="M244" s="12"/>
      <c r="N244" s="13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x14ac:dyDescent="0.15">
      <c r="A245" s="23">
        <v>244</v>
      </c>
      <c r="B245" s="58"/>
      <c r="C245" s="58"/>
      <c r="D245" s="58"/>
      <c r="E245" s="56" t="str">
        <f>IF($C245="","",VLOOKUP($D245,編集不可!$A$9:$D$11,2,FALSE))</f>
        <v/>
      </c>
      <c r="F245" s="56" t="str">
        <f t="shared" si="12"/>
        <v/>
      </c>
      <c r="G245" s="56" t="str">
        <f>IF($C245="","",VLOOKUP($D245,編集不可!$A$9:$D$11,3,FALSE))</f>
        <v/>
      </c>
      <c r="H245" s="56" t="str">
        <f>IF($C245="","",VLOOKUP($D245,編集不可!$A$9:$D$11,4,FALSE))</f>
        <v/>
      </c>
      <c r="I245" s="26" t="str">
        <f t="shared" si="13"/>
        <v/>
      </c>
      <c r="J245" s="29" t="str">
        <f t="shared" si="14"/>
        <v/>
      </c>
      <c r="K245" s="11"/>
      <c r="L245" s="12"/>
      <c r="M245" s="12"/>
      <c r="N245" s="13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x14ac:dyDescent="0.15">
      <c r="A246" s="23">
        <v>245</v>
      </c>
      <c r="B246" s="58"/>
      <c r="C246" s="58"/>
      <c r="D246" s="58"/>
      <c r="E246" s="56" t="str">
        <f>IF($C246="","",VLOOKUP($D246,編集不可!$A$9:$D$11,2,FALSE))</f>
        <v/>
      </c>
      <c r="F246" s="56" t="str">
        <f t="shared" si="12"/>
        <v/>
      </c>
      <c r="G246" s="56" t="str">
        <f>IF($C246="","",VLOOKUP($D246,編集不可!$A$9:$D$11,3,FALSE))</f>
        <v/>
      </c>
      <c r="H246" s="56" t="str">
        <f>IF($C246="","",VLOOKUP($D246,編集不可!$A$9:$D$11,4,FALSE))</f>
        <v/>
      </c>
      <c r="I246" s="26" t="str">
        <f t="shared" si="13"/>
        <v/>
      </c>
      <c r="J246" s="29" t="str">
        <f t="shared" si="14"/>
        <v/>
      </c>
      <c r="K246" s="11"/>
      <c r="L246" s="12"/>
      <c r="M246" s="12"/>
      <c r="N246" s="13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x14ac:dyDescent="0.15">
      <c r="A247" s="23">
        <v>246</v>
      </c>
      <c r="B247" s="58"/>
      <c r="C247" s="58"/>
      <c r="D247" s="58"/>
      <c r="E247" s="56" t="str">
        <f>IF($C247="","",VLOOKUP($D247,編集不可!$A$9:$D$11,2,FALSE))</f>
        <v/>
      </c>
      <c r="F247" s="56" t="str">
        <f t="shared" si="12"/>
        <v/>
      </c>
      <c r="G247" s="56" t="str">
        <f>IF($C247="","",VLOOKUP($D247,編集不可!$A$9:$D$11,3,FALSE))</f>
        <v/>
      </c>
      <c r="H247" s="56" t="str">
        <f>IF($C247="","",VLOOKUP($D247,編集不可!$A$9:$D$11,4,FALSE))</f>
        <v/>
      </c>
      <c r="I247" s="26" t="str">
        <f t="shared" si="13"/>
        <v/>
      </c>
      <c r="J247" s="29" t="str">
        <f t="shared" si="14"/>
        <v/>
      </c>
      <c r="K247" s="11"/>
      <c r="L247" s="12"/>
      <c r="M247" s="12"/>
      <c r="N247" s="13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x14ac:dyDescent="0.15">
      <c r="A248" s="23">
        <v>247</v>
      </c>
      <c r="B248" s="58"/>
      <c r="C248" s="58"/>
      <c r="D248" s="58"/>
      <c r="E248" s="56" t="str">
        <f>IF($C248="","",VLOOKUP($D248,編集不可!$A$9:$D$11,2,FALSE))</f>
        <v/>
      </c>
      <c r="F248" s="56" t="str">
        <f t="shared" si="12"/>
        <v/>
      </c>
      <c r="G248" s="56" t="str">
        <f>IF($C248="","",VLOOKUP($D248,編集不可!$A$9:$D$11,3,FALSE))</f>
        <v/>
      </c>
      <c r="H248" s="56" t="str">
        <f>IF($C248="","",VLOOKUP($D248,編集不可!$A$9:$D$11,4,FALSE))</f>
        <v/>
      </c>
      <c r="I248" s="26" t="str">
        <f t="shared" si="13"/>
        <v/>
      </c>
      <c r="J248" s="29" t="str">
        <f t="shared" si="14"/>
        <v/>
      </c>
      <c r="K248" s="11"/>
      <c r="L248" s="12"/>
      <c r="M248" s="12"/>
      <c r="N248" s="13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x14ac:dyDescent="0.15">
      <c r="A249" s="23">
        <v>248</v>
      </c>
      <c r="B249" s="58"/>
      <c r="C249" s="58"/>
      <c r="D249" s="58"/>
      <c r="E249" s="56" t="str">
        <f>IF($C249="","",VLOOKUP($D249,編集不可!$A$9:$D$11,2,FALSE))</f>
        <v/>
      </c>
      <c r="F249" s="56" t="str">
        <f t="shared" si="12"/>
        <v/>
      </c>
      <c r="G249" s="56" t="str">
        <f>IF($C249="","",VLOOKUP($D249,編集不可!$A$9:$D$11,3,FALSE))</f>
        <v/>
      </c>
      <c r="H249" s="56" t="str">
        <f>IF($C249="","",VLOOKUP($D249,編集不可!$A$9:$D$11,4,FALSE))</f>
        <v/>
      </c>
      <c r="I249" s="26" t="str">
        <f t="shared" si="13"/>
        <v/>
      </c>
      <c r="J249" s="29" t="str">
        <f t="shared" si="14"/>
        <v/>
      </c>
      <c r="K249" s="11"/>
      <c r="L249" s="12"/>
      <c r="M249" s="12"/>
      <c r="N249" s="13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x14ac:dyDescent="0.15">
      <c r="A250" s="23">
        <v>249</v>
      </c>
      <c r="B250" s="58"/>
      <c r="C250" s="58"/>
      <c r="D250" s="58"/>
      <c r="E250" s="56" t="str">
        <f>IF($C250="","",VLOOKUP($D250,編集不可!$A$9:$D$11,2,FALSE))</f>
        <v/>
      </c>
      <c r="F250" s="56" t="str">
        <f t="shared" si="12"/>
        <v/>
      </c>
      <c r="G250" s="56" t="str">
        <f>IF($C250="","",VLOOKUP($D250,編集不可!$A$9:$D$11,3,FALSE))</f>
        <v/>
      </c>
      <c r="H250" s="56" t="str">
        <f>IF($C250="","",VLOOKUP($D250,編集不可!$A$9:$D$11,4,FALSE))</f>
        <v/>
      </c>
      <c r="I250" s="26" t="str">
        <f t="shared" si="13"/>
        <v/>
      </c>
      <c r="J250" s="29" t="str">
        <f t="shared" si="14"/>
        <v/>
      </c>
      <c r="K250" s="11"/>
      <c r="L250" s="12"/>
      <c r="M250" s="12"/>
      <c r="N250" s="13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x14ac:dyDescent="0.15">
      <c r="A251" s="23">
        <v>250</v>
      </c>
      <c r="B251" s="58"/>
      <c r="C251" s="58"/>
      <c r="D251" s="58"/>
      <c r="E251" s="56" t="str">
        <f>IF($C251="","",VLOOKUP($D251,編集不可!$A$9:$D$11,2,FALSE))</f>
        <v/>
      </c>
      <c r="F251" s="56" t="str">
        <f t="shared" si="12"/>
        <v/>
      </c>
      <c r="G251" s="56" t="str">
        <f>IF($C251="","",VLOOKUP($D251,編集不可!$A$9:$D$11,3,FALSE))</f>
        <v/>
      </c>
      <c r="H251" s="56" t="str">
        <f>IF($C251="","",VLOOKUP($D251,編集不可!$A$9:$D$11,4,FALSE))</f>
        <v/>
      </c>
      <c r="I251" s="26" t="str">
        <f t="shared" si="13"/>
        <v/>
      </c>
      <c r="J251" s="29" t="str">
        <f t="shared" si="14"/>
        <v/>
      </c>
      <c r="K251" s="11"/>
      <c r="L251" s="12"/>
      <c r="M251" s="12"/>
      <c r="N251" s="13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x14ac:dyDescent="0.15">
      <c r="A252" s="23">
        <v>251</v>
      </c>
      <c r="B252" s="58"/>
      <c r="C252" s="58"/>
      <c r="D252" s="58"/>
      <c r="E252" s="56" t="str">
        <f>IF($C252="","",VLOOKUP($D252,編集不可!$A$9:$D$11,2,FALSE))</f>
        <v/>
      </c>
      <c r="F252" s="56" t="str">
        <f t="shared" si="12"/>
        <v/>
      </c>
      <c r="G252" s="56" t="str">
        <f>IF($C252="","",VLOOKUP($D252,編集不可!$A$9:$D$11,3,FALSE))</f>
        <v/>
      </c>
      <c r="H252" s="56" t="str">
        <f>IF($C252="","",VLOOKUP($D252,編集不可!$A$9:$D$11,4,FALSE))</f>
        <v/>
      </c>
      <c r="I252" s="26" t="str">
        <f t="shared" si="13"/>
        <v/>
      </c>
      <c r="J252" s="29" t="str">
        <f t="shared" si="14"/>
        <v/>
      </c>
      <c r="K252" s="11"/>
      <c r="L252" s="12"/>
      <c r="M252" s="12"/>
      <c r="N252" s="13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x14ac:dyDescent="0.15">
      <c r="A253" s="23">
        <v>252</v>
      </c>
      <c r="B253" s="58"/>
      <c r="C253" s="58"/>
      <c r="D253" s="58"/>
      <c r="E253" s="56" t="str">
        <f>IF($C253="","",VLOOKUP($D253,編集不可!$A$9:$D$11,2,FALSE))</f>
        <v/>
      </c>
      <c r="F253" s="56" t="str">
        <f t="shared" si="12"/>
        <v/>
      </c>
      <c r="G253" s="56" t="str">
        <f>IF($C253="","",VLOOKUP($D253,編集不可!$A$9:$D$11,3,FALSE))</f>
        <v/>
      </c>
      <c r="H253" s="56" t="str">
        <f>IF($C253="","",VLOOKUP($D253,編集不可!$A$9:$D$11,4,FALSE))</f>
        <v/>
      </c>
      <c r="I253" s="26" t="str">
        <f t="shared" si="13"/>
        <v/>
      </c>
      <c r="J253" s="29" t="str">
        <f t="shared" si="14"/>
        <v/>
      </c>
      <c r="K253" s="11"/>
      <c r="L253" s="12"/>
      <c r="M253" s="12"/>
      <c r="N253" s="13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x14ac:dyDescent="0.15">
      <c r="A254" s="23">
        <v>253</v>
      </c>
      <c r="B254" s="58"/>
      <c r="C254" s="58"/>
      <c r="D254" s="58"/>
      <c r="E254" s="56" t="str">
        <f>IF($C254="","",VLOOKUP($D254,編集不可!$A$9:$D$11,2,FALSE))</f>
        <v/>
      </c>
      <c r="F254" s="56" t="str">
        <f t="shared" si="12"/>
        <v/>
      </c>
      <c r="G254" s="56" t="str">
        <f>IF($C254="","",VLOOKUP($D254,編集不可!$A$9:$D$11,3,FALSE))</f>
        <v/>
      </c>
      <c r="H254" s="56" t="str">
        <f>IF($C254="","",VLOOKUP($D254,編集不可!$A$9:$D$11,4,FALSE))</f>
        <v/>
      </c>
      <c r="I254" s="26" t="str">
        <f t="shared" si="13"/>
        <v/>
      </c>
      <c r="J254" s="29" t="str">
        <f t="shared" si="14"/>
        <v/>
      </c>
      <c r="K254" s="11"/>
      <c r="L254" s="12"/>
      <c r="M254" s="12"/>
      <c r="N254" s="13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x14ac:dyDescent="0.15">
      <c r="A255" s="23">
        <v>254</v>
      </c>
      <c r="B255" s="58"/>
      <c r="C255" s="58"/>
      <c r="D255" s="58"/>
      <c r="E255" s="56" t="str">
        <f>IF($C255="","",VLOOKUP($D255,編集不可!$A$9:$D$11,2,FALSE))</f>
        <v/>
      </c>
      <c r="F255" s="56" t="str">
        <f t="shared" si="12"/>
        <v/>
      </c>
      <c r="G255" s="56" t="str">
        <f>IF($C255="","",VLOOKUP($D255,編集不可!$A$9:$D$11,3,FALSE))</f>
        <v/>
      </c>
      <c r="H255" s="56" t="str">
        <f>IF($C255="","",VLOOKUP($D255,編集不可!$A$9:$D$11,4,FALSE))</f>
        <v/>
      </c>
      <c r="I255" s="26" t="str">
        <f t="shared" si="13"/>
        <v/>
      </c>
      <c r="J255" s="29" t="str">
        <f t="shared" si="14"/>
        <v/>
      </c>
      <c r="K255" s="11"/>
      <c r="L255" s="12"/>
      <c r="M255" s="12"/>
      <c r="N255" s="13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x14ac:dyDescent="0.15">
      <c r="A256" s="23">
        <v>255</v>
      </c>
      <c r="B256" s="58"/>
      <c r="C256" s="58"/>
      <c r="D256" s="58"/>
      <c r="E256" s="56" t="str">
        <f>IF($C256="","",VLOOKUP($D256,編集不可!$A$9:$D$11,2,FALSE))</f>
        <v/>
      </c>
      <c r="F256" s="56" t="str">
        <f t="shared" si="12"/>
        <v/>
      </c>
      <c r="G256" s="56" t="str">
        <f>IF($C256="","",VLOOKUP($D256,編集不可!$A$9:$D$11,3,FALSE))</f>
        <v/>
      </c>
      <c r="H256" s="56" t="str">
        <f>IF($C256="","",VLOOKUP($D256,編集不可!$A$9:$D$11,4,FALSE))</f>
        <v/>
      </c>
      <c r="I256" s="26" t="str">
        <f t="shared" si="13"/>
        <v/>
      </c>
      <c r="J256" s="29" t="str">
        <f t="shared" si="14"/>
        <v/>
      </c>
      <c r="K256" s="11"/>
      <c r="L256" s="12"/>
      <c r="M256" s="12"/>
      <c r="N256" s="13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x14ac:dyDescent="0.15">
      <c r="A257" s="23">
        <v>256</v>
      </c>
      <c r="B257" s="58"/>
      <c r="C257" s="58"/>
      <c r="D257" s="58"/>
      <c r="E257" s="56" t="str">
        <f>IF($C257="","",VLOOKUP($D257,編集不可!$A$9:$D$11,2,FALSE))</f>
        <v/>
      </c>
      <c r="F257" s="56" t="str">
        <f t="shared" si="12"/>
        <v/>
      </c>
      <c r="G257" s="56" t="str">
        <f>IF($C257="","",VLOOKUP($D257,編集不可!$A$9:$D$11,3,FALSE))</f>
        <v/>
      </c>
      <c r="H257" s="56" t="str">
        <f>IF($C257="","",VLOOKUP($D257,編集不可!$A$9:$D$11,4,FALSE))</f>
        <v/>
      </c>
      <c r="I257" s="26" t="str">
        <f t="shared" si="13"/>
        <v/>
      </c>
      <c r="J257" s="29" t="str">
        <f t="shared" si="14"/>
        <v/>
      </c>
      <c r="K257" s="11"/>
      <c r="L257" s="12"/>
      <c r="M257" s="12"/>
      <c r="N257" s="13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x14ac:dyDescent="0.15">
      <c r="A258" s="23">
        <v>257</v>
      </c>
      <c r="B258" s="58"/>
      <c r="C258" s="58"/>
      <c r="D258" s="58"/>
      <c r="E258" s="56" t="str">
        <f>IF($C258="","",VLOOKUP($D258,編集不可!$A$9:$D$11,2,FALSE))</f>
        <v/>
      </c>
      <c r="F258" s="56" t="str">
        <f t="shared" si="12"/>
        <v/>
      </c>
      <c r="G258" s="56" t="str">
        <f>IF($C258="","",VLOOKUP($D258,編集不可!$A$9:$D$11,3,FALSE))</f>
        <v/>
      </c>
      <c r="H258" s="56" t="str">
        <f>IF($C258="","",VLOOKUP($D258,編集不可!$A$9:$D$11,4,FALSE))</f>
        <v/>
      </c>
      <c r="I258" s="26" t="str">
        <f t="shared" si="13"/>
        <v/>
      </c>
      <c r="J258" s="29" t="str">
        <f t="shared" si="14"/>
        <v/>
      </c>
      <c r="K258" s="11"/>
      <c r="L258" s="12"/>
      <c r="M258" s="12"/>
      <c r="N258" s="13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x14ac:dyDescent="0.15">
      <c r="A259" s="23">
        <v>258</v>
      </c>
      <c r="B259" s="58"/>
      <c r="C259" s="58"/>
      <c r="D259" s="58"/>
      <c r="E259" s="56" t="str">
        <f>IF($C259="","",VLOOKUP($D259,編集不可!$A$9:$D$11,2,FALSE))</f>
        <v/>
      </c>
      <c r="F259" s="56" t="str">
        <f t="shared" si="12"/>
        <v/>
      </c>
      <c r="G259" s="56" t="str">
        <f>IF($C259="","",VLOOKUP($D259,編集不可!$A$9:$D$11,3,FALSE))</f>
        <v/>
      </c>
      <c r="H259" s="56" t="str">
        <f>IF($C259="","",VLOOKUP($D259,編集不可!$A$9:$D$11,4,FALSE))</f>
        <v/>
      </c>
      <c r="I259" s="26" t="str">
        <f t="shared" si="13"/>
        <v/>
      </c>
      <c r="J259" s="29" t="str">
        <f t="shared" si="14"/>
        <v/>
      </c>
      <c r="K259" s="11"/>
      <c r="L259" s="12"/>
      <c r="M259" s="12"/>
      <c r="N259" s="13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x14ac:dyDescent="0.15">
      <c r="A260" s="23">
        <v>259</v>
      </c>
      <c r="B260" s="58"/>
      <c r="C260" s="58"/>
      <c r="D260" s="58"/>
      <c r="E260" s="56" t="str">
        <f>IF($C260="","",VLOOKUP($D260,編集不可!$A$9:$D$11,2,FALSE))</f>
        <v/>
      </c>
      <c r="F260" s="56" t="str">
        <f t="shared" si="12"/>
        <v/>
      </c>
      <c r="G260" s="56" t="str">
        <f>IF($C260="","",VLOOKUP($D260,編集不可!$A$9:$D$11,3,FALSE))</f>
        <v/>
      </c>
      <c r="H260" s="56" t="str">
        <f>IF($C260="","",VLOOKUP($D260,編集不可!$A$9:$D$11,4,FALSE))</f>
        <v/>
      </c>
      <c r="I260" s="26" t="str">
        <f t="shared" si="13"/>
        <v/>
      </c>
      <c r="J260" s="29" t="str">
        <f t="shared" si="14"/>
        <v/>
      </c>
      <c r="K260" s="11"/>
      <c r="L260" s="12"/>
      <c r="M260" s="12"/>
      <c r="N260" s="13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x14ac:dyDescent="0.15">
      <c r="A261" s="23">
        <v>260</v>
      </c>
      <c r="B261" s="58"/>
      <c r="C261" s="58"/>
      <c r="D261" s="58"/>
      <c r="E261" s="56" t="str">
        <f>IF($C261="","",VLOOKUP($D261,編集不可!$A$9:$D$11,2,FALSE))</f>
        <v/>
      </c>
      <c r="F261" s="56" t="str">
        <f t="shared" si="12"/>
        <v/>
      </c>
      <c r="G261" s="56" t="str">
        <f>IF($C261="","",VLOOKUP($D261,編集不可!$A$9:$D$11,3,FALSE))</f>
        <v/>
      </c>
      <c r="H261" s="56" t="str">
        <f>IF($C261="","",VLOOKUP($D261,編集不可!$A$9:$D$11,4,FALSE))</f>
        <v/>
      </c>
      <c r="I261" s="26" t="str">
        <f t="shared" si="13"/>
        <v/>
      </c>
      <c r="J261" s="29" t="str">
        <f t="shared" si="14"/>
        <v/>
      </c>
      <c r="K261" s="11"/>
      <c r="L261" s="12"/>
      <c r="M261" s="12"/>
      <c r="N261" s="13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x14ac:dyDescent="0.15">
      <c r="A262" s="23">
        <v>261</v>
      </c>
      <c r="B262" s="58"/>
      <c r="C262" s="58"/>
      <c r="D262" s="58"/>
      <c r="E262" s="56" t="str">
        <f>IF($C262="","",VLOOKUP($D262,編集不可!$A$9:$D$11,2,FALSE))</f>
        <v/>
      </c>
      <c r="F262" s="56" t="str">
        <f t="shared" si="12"/>
        <v/>
      </c>
      <c r="G262" s="56" t="str">
        <f>IF($C262="","",VLOOKUP($D262,編集不可!$A$9:$D$11,3,FALSE))</f>
        <v/>
      </c>
      <c r="H262" s="56" t="str">
        <f>IF($C262="","",VLOOKUP($D262,編集不可!$A$9:$D$11,4,FALSE))</f>
        <v/>
      </c>
      <c r="I262" s="26" t="str">
        <f t="shared" si="13"/>
        <v/>
      </c>
      <c r="J262" s="29" t="str">
        <f t="shared" si="14"/>
        <v/>
      </c>
      <c r="K262" s="11"/>
      <c r="L262" s="12"/>
      <c r="M262" s="12"/>
      <c r="N262" s="13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x14ac:dyDescent="0.15">
      <c r="A263" s="23">
        <v>262</v>
      </c>
      <c r="B263" s="58"/>
      <c r="C263" s="58"/>
      <c r="D263" s="58"/>
      <c r="E263" s="56" t="str">
        <f>IF($C263="","",VLOOKUP($D263,編集不可!$A$9:$D$11,2,FALSE))</f>
        <v/>
      </c>
      <c r="F263" s="56" t="str">
        <f t="shared" si="12"/>
        <v/>
      </c>
      <c r="G263" s="56" t="str">
        <f>IF($C263="","",VLOOKUP($D263,編集不可!$A$9:$D$11,3,FALSE))</f>
        <v/>
      </c>
      <c r="H263" s="56" t="str">
        <f>IF($C263="","",VLOOKUP($D263,編集不可!$A$9:$D$11,4,FALSE))</f>
        <v/>
      </c>
      <c r="I263" s="26" t="str">
        <f t="shared" si="13"/>
        <v/>
      </c>
      <c r="J263" s="29" t="str">
        <f t="shared" si="14"/>
        <v/>
      </c>
      <c r="K263" s="11"/>
      <c r="L263" s="12"/>
      <c r="M263" s="12"/>
      <c r="N263" s="13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x14ac:dyDescent="0.15">
      <c r="A264" s="23">
        <v>263</v>
      </c>
      <c r="B264" s="58"/>
      <c r="C264" s="58"/>
      <c r="D264" s="58"/>
      <c r="E264" s="56" t="str">
        <f>IF($C264="","",VLOOKUP($D264,編集不可!$A$9:$D$11,2,FALSE))</f>
        <v/>
      </c>
      <c r="F264" s="56" t="str">
        <f t="shared" si="12"/>
        <v/>
      </c>
      <c r="G264" s="56" t="str">
        <f>IF($C264="","",VLOOKUP($D264,編集不可!$A$9:$D$11,3,FALSE))</f>
        <v/>
      </c>
      <c r="H264" s="56" t="str">
        <f>IF($C264="","",VLOOKUP($D264,編集不可!$A$9:$D$11,4,FALSE))</f>
        <v/>
      </c>
      <c r="I264" s="26" t="str">
        <f t="shared" si="13"/>
        <v/>
      </c>
      <c r="J264" s="29" t="str">
        <f t="shared" si="14"/>
        <v/>
      </c>
      <c r="K264" s="11"/>
      <c r="L264" s="12"/>
      <c r="M264" s="12"/>
      <c r="N264" s="13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x14ac:dyDescent="0.15">
      <c r="A265" s="23">
        <v>264</v>
      </c>
      <c r="B265" s="58"/>
      <c r="C265" s="58"/>
      <c r="D265" s="58"/>
      <c r="E265" s="56" t="str">
        <f>IF($C265="","",VLOOKUP($D265,編集不可!$A$9:$D$11,2,FALSE))</f>
        <v/>
      </c>
      <c r="F265" s="56" t="str">
        <f t="shared" si="12"/>
        <v/>
      </c>
      <c r="G265" s="56" t="str">
        <f>IF($C265="","",VLOOKUP($D265,編集不可!$A$9:$D$11,3,FALSE))</f>
        <v/>
      </c>
      <c r="H265" s="56" t="str">
        <f>IF($C265="","",VLOOKUP($D265,編集不可!$A$9:$D$11,4,FALSE))</f>
        <v/>
      </c>
      <c r="I265" s="26" t="str">
        <f t="shared" si="13"/>
        <v/>
      </c>
      <c r="J265" s="29" t="str">
        <f t="shared" si="14"/>
        <v/>
      </c>
      <c r="K265" s="11"/>
      <c r="L265" s="12"/>
      <c r="M265" s="12"/>
      <c r="N265" s="13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x14ac:dyDescent="0.15">
      <c r="A266" s="23">
        <v>265</v>
      </c>
      <c r="B266" s="58"/>
      <c r="C266" s="58"/>
      <c r="D266" s="58"/>
      <c r="E266" s="56" t="str">
        <f>IF($C266="","",VLOOKUP($D266,編集不可!$A$9:$D$11,2,FALSE))</f>
        <v/>
      </c>
      <c r="F266" s="56" t="str">
        <f t="shared" si="12"/>
        <v/>
      </c>
      <c r="G266" s="56" t="str">
        <f>IF($C266="","",VLOOKUP($D266,編集不可!$A$9:$D$11,3,FALSE))</f>
        <v/>
      </c>
      <c r="H266" s="56" t="str">
        <f>IF($C266="","",VLOOKUP($D266,編集不可!$A$9:$D$11,4,FALSE))</f>
        <v/>
      </c>
      <c r="I266" s="26" t="str">
        <f t="shared" si="13"/>
        <v/>
      </c>
      <c r="J266" s="29" t="str">
        <f t="shared" si="14"/>
        <v/>
      </c>
      <c r="K266" s="11"/>
      <c r="L266" s="12"/>
      <c r="M266" s="12"/>
      <c r="N266" s="13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x14ac:dyDescent="0.15">
      <c r="A267" s="23">
        <v>266</v>
      </c>
      <c r="B267" s="58"/>
      <c r="C267" s="58"/>
      <c r="D267" s="58"/>
      <c r="E267" s="56" t="str">
        <f>IF($C267="","",VLOOKUP($D267,編集不可!$A$9:$D$11,2,FALSE))</f>
        <v/>
      </c>
      <c r="F267" s="56" t="str">
        <f t="shared" si="12"/>
        <v/>
      </c>
      <c r="G267" s="56" t="str">
        <f>IF($C267="","",VLOOKUP($D267,編集不可!$A$9:$D$11,3,FALSE))</f>
        <v/>
      </c>
      <c r="H267" s="56" t="str">
        <f>IF($C267="","",VLOOKUP($D267,編集不可!$A$9:$D$11,4,FALSE))</f>
        <v/>
      </c>
      <c r="I267" s="26" t="str">
        <f t="shared" si="13"/>
        <v/>
      </c>
      <c r="J267" s="29" t="str">
        <f t="shared" si="14"/>
        <v/>
      </c>
      <c r="K267" s="11"/>
      <c r="L267" s="12"/>
      <c r="M267" s="12"/>
      <c r="N267" s="13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x14ac:dyDescent="0.15">
      <c r="A268" s="23">
        <v>267</v>
      </c>
      <c r="B268" s="58"/>
      <c r="C268" s="58"/>
      <c r="D268" s="58"/>
      <c r="E268" s="56" t="str">
        <f>IF($C268="","",VLOOKUP($D268,編集不可!$A$9:$D$11,2,FALSE))</f>
        <v/>
      </c>
      <c r="F268" s="56" t="str">
        <f t="shared" si="12"/>
        <v/>
      </c>
      <c r="G268" s="56" t="str">
        <f>IF($C268="","",VLOOKUP($D268,編集不可!$A$9:$D$11,3,FALSE))</f>
        <v/>
      </c>
      <c r="H268" s="56" t="str">
        <f>IF($C268="","",VLOOKUP($D268,編集不可!$A$9:$D$11,4,FALSE))</f>
        <v/>
      </c>
      <c r="I268" s="26" t="str">
        <f t="shared" si="13"/>
        <v/>
      </c>
      <c r="J268" s="29" t="str">
        <f t="shared" si="14"/>
        <v/>
      </c>
      <c r="K268" s="11"/>
      <c r="L268" s="12"/>
      <c r="M268" s="12"/>
      <c r="N268" s="13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x14ac:dyDescent="0.15">
      <c r="A269" s="23">
        <v>268</v>
      </c>
      <c r="B269" s="58"/>
      <c r="C269" s="58"/>
      <c r="D269" s="58"/>
      <c r="E269" s="56" t="str">
        <f>IF($C269="","",VLOOKUP($D269,編集不可!$A$9:$D$11,2,FALSE))</f>
        <v/>
      </c>
      <c r="F269" s="56" t="str">
        <f t="shared" si="12"/>
        <v/>
      </c>
      <c r="G269" s="56" t="str">
        <f>IF($C269="","",VLOOKUP($D269,編集不可!$A$9:$D$11,3,FALSE))</f>
        <v/>
      </c>
      <c r="H269" s="56" t="str">
        <f>IF($C269="","",VLOOKUP($D269,編集不可!$A$9:$D$11,4,FALSE))</f>
        <v/>
      </c>
      <c r="I269" s="26" t="str">
        <f t="shared" si="13"/>
        <v/>
      </c>
      <c r="J269" s="29" t="str">
        <f t="shared" si="14"/>
        <v/>
      </c>
      <c r="K269" s="11"/>
      <c r="L269" s="12"/>
      <c r="M269" s="12"/>
      <c r="N269" s="13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x14ac:dyDescent="0.15">
      <c r="A270" s="23">
        <v>269</v>
      </c>
      <c r="B270" s="58"/>
      <c r="C270" s="58"/>
      <c r="D270" s="58"/>
      <c r="E270" s="56" t="str">
        <f>IF($C270="","",VLOOKUP($D270,編集不可!$A$9:$D$11,2,FALSE))</f>
        <v/>
      </c>
      <c r="F270" s="56" t="str">
        <f t="shared" si="12"/>
        <v/>
      </c>
      <c r="G270" s="56" t="str">
        <f>IF($C270="","",VLOOKUP($D270,編集不可!$A$9:$D$11,3,FALSE))</f>
        <v/>
      </c>
      <c r="H270" s="56" t="str">
        <f>IF($C270="","",VLOOKUP($D270,編集不可!$A$9:$D$11,4,FALSE))</f>
        <v/>
      </c>
      <c r="I270" s="26" t="str">
        <f t="shared" si="13"/>
        <v/>
      </c>
      <c r="J270" s="29" t="str">
        <f t="shared" si="14"/>
        <v/>
      </c>
      <c r="K270" s="11"/>
      <c r="L270" s="12"/>
      <c r="M270" s="12"/>
      <c r="N270" s="13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x14ac:dyDescent="0.15">
      <c r="A271" s="23">
        <v>270</v>
      </c>
      <c r="B271" s="58"/>
      <c r="C271" s="58"/>
      <c r="D271" s="58"/>
      <c r="E271" s="56" t="str">
        <f>IF($C271="","",VLOOKUP($D271,編集不可!$A$9:$D$11,2,FALSE))</f>
        <v/>
      </c>
      <c r="F271" s="56" t="str">
        <f t="shared" ref="F271:F334" si="15">IF($C271="","",SUM($C271*$E271))</f>
        <v/>
      </c>
      <c r="G271" s="56" t="str">
        <f>IF($C271="","",VLOOKUP($D271,編集不可!$A$9:$D$11,3,FALSE))</f>
        <v/>
      </c>
      <c r="H271" s="56" t="str">
        <f>IF($C271="","",VLOOKUP($D271,編集不可!$A$9:$D$11,4,FALSE))</f>
        <v/>
      </c>
      <c r="I271" s="26" t="str">
        <f t="shared" ref="I271:I334" si="16">IF($C271="","",ROUND(SUM($F271*$G271+$H271),2))</f>
        <v/>
      </c>
      <c r="J271" s="29" t="str">
        <f t="shared" ref="J271:J334" si="17">IF($C271="","",ROUNDDOWN($I271,-2))</f>
        <v/>
      </c>
      <c r="K271" s="11"/>
      <c r="L271" s="12"/>
      <c r="M271" s="12"/>
      <c r="N271" s="13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x14ac:dyDescent="0.15">
      <c r="A272" s="23">
        <v>271</v>
      </c>
      <c r="B272" s="58"/>
      <c r="C272" s="58"/>
      <c r="D272" s="58"/>
      <c r="E272" s="56" t="str">
        <f>IF($C272="","",VLOOKUP($D272,編集不可!$A$9:$D$11,2,FALSE))</f>
        <v/>
      </c>
      <c r="F272" s="56" t="str">
        <f t="shared" si="15"/>
        <v/>
      </c>
      <c r="G272" s="56" t="str">
        <f>IF($C272="","",VLOOKUP($D272,編集不可!$A$9:$D$11,3,FALSE))</f>
        <v/>
      </c>
      <c r="H272" s="56" t="str">
        <f>IF($C272="","",VLOOKUP($D272,編集不可!$A$9:$D$11,4,FALSE))</f>
        <v/>
      </c>
      <c r="I272" s="26" t="str">
        <f t="shared" si="16"/>
        <v/>
      </c>
      <c r="J272" s="29" t="str">
        <f t="shared" si="17"/>
        <v/>
      </c>
      <c r="K272" s="11"/>
      <c r="L272" s="12"/>
      <c r="M272" s="12"/>
      <c r="N272" s="13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x14ac:dyDescent="0.15">
      <c r="A273" s="23">
        <v>272</v>
      </c>
      <c r="B273" s="58"/>
      <c r="C273" s="58"/>
      <c r="D273" s="58"/>
      <c r="E273" s="56" t="str">
        <f>IF($C273="","",VLOOKUP($D273,編集不可!$A$9:$D$11,2,FALSE))</f>
        <v/>
      </c>
      <c r="F273" s="56" t="str">
        <f t="shared" si="15"/>
        <v/>
      </c>
      <c r="G273" s="56" t="str">
        <f>IF($C273="","",VLOOKUP($D273,編集不可!$A$9:$D$11,3,FALSE))</f>
        <v/>
      </c>
      <c r="H273" s="56" t="str">
        <f>IF($C273="","",VLOOKUP($D273,編集不可!$A$9:$D$11,4,FALSE))</f>
        <v/>
      </c>
      <c r="I273" s="26" t="str">
        <f t="shared" si="16"/>
        <v/>
      </c>
      <c r="J273" s="29" t="str">
        <f t="shared" si="17"/>
        <v/>
      </c>
      <c r="K273" s="11"/>
      <c r="L273" s="12"/>
      <c r="M273" s="12"/>
      <c r="N273" s="13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x14ac:dyDescent="0.15">
      <c r="A274" s="23">
        <v>273</v>
      </c>
      <c r="B274" s="58"/>
      <c r="C274" s="58"/>
      <c r="D274" s="58"/>
      <c r="E274" s="56" t="str">
        <f>IF($C274="","",VLOOKUP($D274,編集不可!$A$9:$D$11,2,FALSE))</f>
        <v/>
      </c>
      <c r="F274" s="56" t="str">
        <f t="shared" si="15"/>
        <v/>
      </c>
      <c r="G274" s="56" t="str">
        <f>IF($C274="","",VLOOKUP($D274,編集不可!$A$9:$D$11,3,FALSE))</f>
        <v/>
      </c>
      <c r="H274" s="56" t="str">
        <f>IF($C274="","",VLOOKUP($D274,編集不可!$A$9:$D$11,4,FALSE))</f>
        <v/>
      </c>
      <c r="I274" s="26" t="str">
        <f t="shared" si="16"/>
        <v/>
      </c>
      <c r="J274" s="29" t="str">
        <f t="shared" si="17"/>
        <v/>
      </c>
      <c r="K274" s="11"/>
      <c r="L274" s="12"/>
      <c r="M274" s="12"/>
      <c r="N274" s="13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x14ac:dyDescent="0.15">
      <c r="A275" s="23">
        <v>274</v>
      </c>
      <c r="B275" s="58"/>
      <c r="C275" s="58"/>
      <c r="D275" s="58"/>
      <c r="E275" s="56" t="str">
        <f>IF($C275="","",VLOOKUP($D275,編集不可!$A$9:$D$11,2,FALSE))</f>
        <v/>
      </c>
      <c r="F275" s="56" t="str">
        <f t="shared" si="15"/>
        <v/>
      </c>
      <c r="G275" s="56" t="str">
        <f>IF($C275="","",VLOOKUP($D275,編集不可!$A$9:$D$11,3,FALSE))</f>
        <v/>
      </c>
      <c r="H275" s="56" t="str">
        <f>IF($C275="","",VLOOKUP($D275,編集不可!$A$9:$D$11,4,FALSE))</f>
        <v/>
      </c>
      <c r="I275" s="26" t="str">
        <f t="shared" si="16"/>
        <v/>
      </c>
      <c r="J275" s="29" t="str">
        <f t="shared" si="17"/>
        <v/>
      </c>
      <c r="K275" s="11"/>
      <c r="L275" s="12"/>
      <c r="M275" s="12"/>
      <c r="N275" s="13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x14ac:dyDescent="0.15">
      <c r="A276" s="23">
        <v>275</v>
      </c>
      <c r="B276" s="58"/>
      <c r="C276" s="58"/>
      <c r="D276" s="58"/>
      <c r="E276" s="56" t="str">
        <f>IF($C276="","",VLOOKUP($D276,編集不可!$A$9:$D$11,2,FALSE))</f>
        <v/>
      </c>
      <c r="F276" s="56" t="str">
        <f t="shared" si="15"/>
        <v/>
      </c>
      <c r="G276" s="56" t="str">
        <f>IF($C276="","",VLOOKUP($D276,編集不可!$A$9:$D$11,3,FALSE))</f>
        <v/>
      </c>
      <c r="H276" s="56" t="str">
        <f>IF($C276="","",VLOOKUP($D276,編集不可!$A$9:$D$11,4,FALSE))</f>
        <v/>
      </c>
      <c r="I276" s="26" t="str">
        <f t="shared" si="16"/>
        <v/>
      </c>
      <c r="J276" s="29" t="str">
        <f t="shared" si="17"/>
        <v/>
      </c>
      <c r="K276" s="11"/>
      <c r="L276" s="12"/>
      <c r="M276" s="12"/>
      <c r="N276" s="13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x14ac:dyDescent="0.15">
      <c r="A277" s="23">
        <v>276</v>
      </c>
      <c r="B277" s="58"/>
      <c r="C277" s="58"/>
      <c r="D277" s="58"/>
      <c r="E277" s="56" t="str">
        <f>IF($C277="","",VLOOKUP($D277,編集不可!$A$9:$D$11,2,FALSE))</f>
        <v/>
      </c>
      <c r="F277" s="56" t="str">
        <f t="shared" si="15"/>
        <v/>
      </c>
      <c r="G277" s="56" t="str">
        <f>IF($C277="","",VLOOKUP($D277,編集不可!$A$9:$D$11,3,FALSE))</f>
        <v/>
      </c>
      <c r="H277" s="56" t="str">
        <f>IF($C277="","",VLOOKUP($D277,編集不可!$A$9:$D$11,4,FALSE))</f>
        <v/>
      </c>
      <c r="I277" s="26" t="str">
        <f t="shared" si="16"/>
        <v/>
      </c>
      <c r="J277" s="29" t="str">
        <f t="shared" si="17"/>
        <v/>
      </c>
      <c r="K277" s="11"/>
      <c r="L277" s="12"/>
      <c r="M277" s="12"/>
      <c r="N277" s="13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x14ac:dyDescent="0.15">
      <c r="A278" s="23">
        <v>277</v>
      </c>
      <c r="B278" s="58"/>
      <c r="C278" s="58"/>
      <c r="D278" s="58"/>
      <c r="E278" s="56" t="str">
        <f>IF($C278="","",VLOOKUP($D278,編集不可!$A$9:$D$11,2,FALSE))</f>
        <v/>
      </c>
      <c r="F278" s="56" t="str">
        <f t="shared" si="15"/>
        <v/>
      </c>
      <c r="G278" s="56" t="str">
        <f>IF($C278="","",VLOOKUP($D278,編集不可!$A$9:$D$11,3,FALSE))</f>
        <v/>
      </c>
      <c r="H278" s="56" t="str">
        <f>IF($C278="","",VLOOKUP($D278,編集不可!$A$9:$D$11,4,FALSE))</f>
        <v/>
      </c>
      <c r="I278" s="26" t="str">
        <f t="shared" si="16"/>
        <v/>
      </c>
      <c r="J278" s="29" t="str">
        <f t="shared" si="17"/>
        <v/>
      </c>
      <c r="K278" s="11"/>
      <c r="L278" s="12"/>
      <c r="M278" s="12"/>
      <c r="N278" s="13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x14ac:dyDescent="0.15">
      <c r="A279" s="23">
        <v>278</v>
      </c>
      <c r="B279" s="58"/>
      <c r="C279" s="58"/>
      <c r="D279" s="58"/>
      <c r="E279" s="56" t="str">
        <f>IF($C279="","",VLOOKUP($D279,編集不可!$A$9:$D$11,2,FALSE))</f>
        <v/>
      </c>
      <c r="F279" s="56" t="str">
        <f t="shared" si="15"/>
        <v/>
      </c>
      <c r="G279" s="56" t="str">
        <f>IF($C279="","",VLOOKUP($D279,編集不可!$A$9:$D$11,3,FALSE))</f>
        <v/>
      </c>
      <c r="H279" s="56" t="str">
        <f>IF($C279="","",VLOOKUP($D279,編集不可!$A$9:$D$11,4,FALSE))</f>
        <v/>
      </c>
      <c r="I279" s="26" t="str">
        <f t="shared" si="16"/>
        <v/>
      </c>
      <c r="J279" s="29" t="str">
        <f t="shared" si="17"/>
        <v/>
      </c>
      <c r="K279" s="11"/>
      <c r="L279" s="12"/>
      <c r="M279" s="12"/>
      <c r="N279" s="13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x14ac:dyDescent="0.15">
      <c r="A280" s="23">
        <v>279</v>
      </c>
      <c r="B280" s="58"/>
      <c r="C280" s="58"/>
      <c r="D280" s="58"/>
      <c r="E280" s="56" t="str">
        <f>IF($C280="","",VLOOKUP($D280,編集不可!$A$9:$D$11,2,FALSE))</f>
        <v/>
      </c>
      <c r="F280" s="56" t="str">
        <f t="shared" si="15"/>
        <v/>
      </c>
      <c r="G280" s="56" t="str">
        <f>IF($C280="","",VLOOKUP($D280,編集不可!$A$9:$D$11,3,FALSE))</f>
        <v/>
      </c>
      <c r="H280" s="56" t="str">
        <f>IF($C280="","",VLOOKUP($D280,編集不可!$A$9:$D$11,4,FALSE))</f>
        <v/>
      </c>
      <c r="I280" s="26" t="str">
        <f t="shared" si="16"/>
        <v/>
      </c>
      <c r="J280" s="29" t="str">
        <f t="shared" si="17"/>
        <v/>
      </c>
      <c r="K280" s="11"/>
      <c r="L280" s="12"/>
      <c r="M280" s="12"/>
      <c r="N280" s="13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x14ac:dyDescent="0.15">
      <c r="A281" s="23">
        <v>280</v>
      </c>
      <c r="B281" s="58"/>
      <c r="C281" s="58"/>
      <c r="D281" s="58"/>
      <c r="E281" s="56" t="str">
        <f>IF($C281="","",VLOOKUP($D281,編集不可!$A$9:$D$11,2,FALSE))</f>
        <v/>
      </c>
      <c r="F281" s="56" t="str">
        <f t="shared" si="15"/>
        <v/>
      </c>
      <c r="G281" s="56" t="str">
        <f>IF($C281="","",VLOOKUP($D281,編集不可!$A$9:$D$11,3,FALSE))</f>
        <v/>
      </c>
      <c r="H281" s="56" t="str">
        <f>IF($C281="","",VLOOKUP($D281,編集不可!$A$9:$D$11,4,FALSE))</f>
        <v/>
      </c>
      <c r="I281" s="26" t="str">
        <f t="shared" si="16"/>
        <v/>
      </c>
      <c r="J281" s="29" t="str">
        <f t="shared" si="17"/>
        <v/>
      </c>
      <c r="K281" s="11"/>
      <c r="L281" s="12"/>
      <c r="M281" s="12"/>
      <c r="N281" s="13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x14ac:dyDescent="0.15">
      <c r="A282" s="23">
        <v>281</v>
      </c>
      <c r="B282" s="58"/>
      <c r="C282" s="58"/>
      <c r="D282" s="58"/>
      <c r="E282" s="56" t="str">
        <f>IF($C282="","",VLOOKUP($D282,編集不可!$A$9:$D$11,2,FALSE))</f>
        <v/>
      </c>
      <c r="F282" s="56" t="str">
        <f t="shared" si="15"/>
        <v/>
      </c>
      <c r="G282" s="56" t="str">
        <f>IF($C282="","",VLOOKUP($D282,編集不可!$A$9:$D$11,3,FALSE))</f>
        <v/>
      </c>
      <c r="H282" s="56" t="str">
        <f>IF($C282="","",VLOOKUP($D282,編集不可!$A$9:$D$11,4,FALSE))</f>
        <v/>
      </c>
      <c r="I282" s="26" t="str">
        <f t="shared" si="16"/>
        <v/>
      </c>
      <c r="J282" s="29" t="str">
        <f t="shared" si="17"/>
        <v/>
      </c>
      <c r="K282" s="11"/>
      <c r="L282" s="12"/>
      <c r="M282" s="12"/>
      <c r="N282" s="13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x14ac:dyDescent="0.15">
      <c r="A283" s="23">
        <v>282</v>
      </c>
      <c r="B283" s="58"/>
      <c r="C283" s="58"/>
      <c r="D283" s="58"/>
      <c r="E283" s="56" t="str">
        <f>IF($C283="","",VLOOKUP($D283,編集不可!$A$9:$D$11,2,FALSE))</f>
        <v/>
      </c>
      <c r="F283" s="56" t="str">
        <f t="shared" si="15"/>
        <v/>
      </c>
      <c r="G283" s="56" t="str">
        <f>IF($C283="","",VLOOKUP($D283,編集不可!$A$9:$D$11,3,FALSE))</f>
        <v/>
      </c>
      <c r="H283" s="56" t="str">
        <f>IF($C283="","",VLOOKUP($D283,編集不可!$A$9:$D$11,4,FALSE))</f>
        <v/>
      </c>
      <c r="I283" s="26" t="str">
        <f t="shared" si="16"/>
        <v/>
      </c>
      <c r="J283" s="29" t="str">
        <f t="shared" si="17"/>
        <v/>
      </c>
      <c r="K283" s="11"/>
      <c r="L283" s="12"/>
      <c r="M283" s="12"/>
      <c r="N283" s="13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x14ac:dyDescent="0.15">
      <c r="A284" s="23">
        <v>283</v>
      </c>
      <c r="B284" s="58"/>
      <c r="C284" s="58"/>
      <c r="D284" s="58"/>
      <c r="E284" s="56" t="str">
        <f>IF($C284="","",VLOOKUP($D284,編集不可!$A$9:$D$11,2,FALSE))</f>
        <v/>
      </c>
      <c r="F284" s="56" t="str">
        <f t="shared" si="15"/>
        <v/>
      </c>
      <c r="G284" s="56" t="str">
        <f>IF($C284="","",VLOOKUP($D284,編集不可!$A$9:$D$11,3,FALSE))</f>
        <v/>
      </c>
      <c r="H284" s="56" t="str">
        <f>IF($C284="","",VLOOKUP($D284,編集不可!$A$9:$D$11,4,FALSE))</f>
        <v/>
      </c>
      <c r="I284" s="26" t="str">
        <f t="shared" si="16"/>
        <v/>
      </c>
      <c r="J284" s="29" t="str">
        <f t="shared" si="17"/>
        <v/>
      </c>
      <c r="K284" s="11"/>
      <c r="L284" s="12"/>
      <c r="M284" s="12"/>
      <c r="N284" s="13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x14ac:dyDescent="0.15">
      <c r="A285" s="23">
        <v>284</v>
      </c>
      <c r="B285" s="58"/>
      <c r="C285" s="58"/>
      <c r="D285" s="58"/>
      <c r="E285" s="56" t="str">
        <f>IF($C285="","",VLOOKUP($D285,編集不可!$A$9:$D$11,2,FALSE))</f>
        <v/>
      </c>
      <c r="F285" s="56" t="str">
        <f t="shared" si="15"/>
        <v/>
      </c>
      <c r="G285" s="56" t="str">
        <f>IF($C285="","",VLOOKUP($D285,編集不可!$A$9:$D$11,3,FALSE))</f>
        <v/>
      </c>
      <c r="H285" s="56" t="str">
        <f>IF($C285="","",VLOOKUP($D285,編集不可!$A$9:$D$11,4,FALSE))</f>
        <v/>
      </c>
      <c r="I285" s="26" t="str">
        <f t="shared" si="16"/>
        <v/>
      </c>
      <c r="J285" s="29" t="str">
        <f t="shared" si="17"/>
        <v/>
      </c>
      <c r="K285" s="11"/>
      <c r="L285" s="12"/>
      <c r="M285" s="12"/>
      <c r="N285" s="13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x14ac:dyDescent="0.15">
      <c r="A286" s="23">
        <v>285</v>
      </c>
      <c r="B286" s="58"/>
      <c r="C286" s="58"/>
      <c r="D286" s="58"/>
      <c r="E286" s="56" t="str">
        <f>IF($C286="","",VLOOKUP($D286,編集不可!$A$9:$D$11,2,FALSE))</f>
        <v/>
      </c>
      <c r="F286" s="56" t="str">
        <f t="shared" si="15"/>
        <v/>
      </c>
      <c r="G286" s="56" t="str">
        <f>IF($C286="","",VLOOKUP($D286,編集不可!$A$9:$D$11,3,FALSE))</f>
        <v/>
      </c>
      <c r="H286" s="56" t="str">
        <f>IF($C286="","",VLOOKUP($D286,編集不可!$A$9:$D$11,4,FALSE))</f>
        <v/>
      </c>
      <c r="I286" s="26" t="str">
        <f t="shared" si="16"/>
        <v/>
      </c>
      <c r="J286" s="29" t="str">
        <f t="shared" si="17"/>
        <v/>
      </c>
      <c r="K286" s="11"/>
      <c r="L286" s="12"/>
      <c r="M286" s="12"/>
      <c r="N286" s="13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x14ac:dyDescent="0.15">
      <c r="A287" s="23">
        <v>286</v>
      </c>
      <c r="B287" s="58"/>
      <c r="C287" s="58"/>
      <c r="D287" s="58"/>
      <c r="E287" s="56" t="str">
        <f>IF($C287="","",VLOOKUP($D287,編集不可!$A$9:$D$11,2,FALSE))</f>
        <v/>
      </c>
      <c r="F287" s="56" t="str">
        <f t="shared" si="15"/>
        <v/>
      </c>
      <c r="G287" s="56" t="str">
        <f>IF($C287="","",VLOOKUP($D287,編集不可!$A$9:$D$11,3,FALSE))</f>
        <v/>
      </c>
      <c r="H287" s="56" t="str">
        <f>IF($C287="","",VLOOKUP($D287,編集不可!$A$9:$D$11,4,FALSE))</f>
        <v/>
      </c>
      <c r="I287" s="26" t="str">
        <f t="shared" si="16"/>
        <v/>
      </c>
      <c r="J287" s="29" t="str">
        <f t="shared" si="17"/>
        <v/>
      </c>
      <c r="K287" s="11"/>
      <c r="L287" s="12"/>
      <c r="M287" s="12"/>
      <c r="N287" s="13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x14ac:dyDescent="0.15">
      <c r="A288" s="23">
        <v>287</v>
      </c>
      <c r="B288" s="58"/>
      <c r="C288" s="58"/>
      <c r="D288" s="58"/>
      <c r="E288" s="56" t="str">
        <f>IF($C288="","",VLOOKUP($D288,編集不可!$A$9:$D$11,2,FALSE))</f>
        <v/>
      </c>
      <c r="F288" s="56" t="str">
        <f t="shared" si="15"/>
        <v/>
      </c>
      <c r="G288" s="56" t="str">
        <f>IF($C288="","",VLOOKUP($D288,編集不可!$A$9:$D$11,3,FALSE))</f>
        <v/>
      </c>
      <c r="H288" s="56" t="str">
        <f>IF($C288="","",VLOOKUP($D288,編集不可!$A$9:$D$11,4,FALSE))</f>
        <v/>
      </c>
      <c r="I288" s="26" t="str">
        <f t="shared" si="16"/>
        <v/>
      </c>
      <c r="J288" s="29" t="str">
        <f t="shared" si="17"/>
        <v/>
      </c>
      <c r="K288" s="11"/>
      <c r="L288" s="12"/>
      <c r="M288" s="12"/>
      <c r="N288" s="13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x14ac:dyDescent="0.15">
      <c r="A289" s="23">
        <v>288</v>
      </c>
      <c r="B289" s="58"/>
      <c r="C289" s="58"/>
      <c r="D289" s="58"/>
      <c r="E289" s="56" t="str">
        <f>IF($C289="","",VLOOKUP($D289,編集不可!$A$9:$D$11,2,FALSE))</f>
        <v/>
      </c>
      <c r="F289" s="56" t="str">
        <f t="shared" si="15"/>
        <v/>
      </c>
      <c r="G289" s="56" t="str">
        <f>IF($C289="","",VLOOKUP($D289,編集不可!$A$9:$D$11,3,FALSE))</f>
        <v/>
      </c>
      <c r="H289" s="56" t="str">
        <f>IF($C289="","",VLOOKUP($D289,編集不可!$A$9:$D$11,4,FALSE))</f>
        <v/>
      </c>
      <c r="I289" s="26" t="str">
        <f t="shared" si="16"/>
        <v/>
      </c>
      <c r="J289" s="29" t="str">
        <f t="shared" si="17"/>
        <v/>
      </c>
      <c r="K289" s="11"/>
      <c r="L289" s="12"/>
      <c r="M289" s="12"/>
      <c r="N289" s="13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x14ac:dyDescent="0.15">
      <c r="A290" s="23">
        <v>289</v>
      </c>
      <c r="B290" s="58"/>
      <c r="C290" s="58"/>
      <c r="D290" s="58"/>
      <c r="E290" s="56" t="str">
        <f>IF($C290="","",VLOOKUP($D290,編集不可!$A$9:$D$11,2,FALSE))</f>
        <v/>
      </c>
      <c r="F290" s="56" t="str">
        <f t="shared" si="15"/>
        <v/>
      </c>
      <c r="G290" s="56" t="str">
        <f>IF($C290="","",VLOOKUP($D290,編集不可!$A$9:$D$11,3,FALSE))</f>
        <v/>
      </c>
      <c r="H290" s="56" t="str">
        <f>IF($C290="","",VLOOKUP($D290,編集不可!$A$9:$D$11,4,FALSE))</f>
        <v/>
      </c>
      <c r="I290" s="26" t="str">
        <f t="shared" si="16"/>
        <v/>
      </c>
      <c r="J290" s="29" t="str">
        <f t="shared" si="17"/>
        <v/>
      </c>
      <c r="K290" s="11"/>
      <c r="L290" s="12"/>
      <c r="M290" s="12"/>
      <c r="N290" s="13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x14ac:dyDescent="0.15">
      <c r="A291" s="23">
        <v>290</v>
      </c>
      <c r="B291" s="58"/>
      <c r="C291" s="58"/>
      <c r="D291" s="58"/>
      <c r="E291" s="56" t="str">
        <f>IF($C291="","",VLOOKUP($D291,編集不可!$A$9:$D$11,2,FALSE))</f>
        <v/>
      </c>
      <c r="F291" s="56" t="str">
        <f t="shared" si="15"/>
        <v/>
      </c>
      <c r="G291" s="56" t="str">
        <f>IF($C291="","",VLOOKUP($D291,編集不可!$A$9:$D$11,3,FALSE))</f>
        <v/>
      </c>
      <c r="H291" s="56" t="str">
        <f>IF($C291="","",VLOOKUP($D291,編集不可!$A$9:$D$11,4,FALSE))</f>
        <v/>
      </c>
      <c r="I291" s="26" t="str">
        <f t="shared" si="16"/>
        <v/>
      </c>
      <c r="J291" s="29" t="str">
        <f t="shared" si="17"/>
        <v/>
      </c>
      <c r="K291" s="11"/>
      <c r="L291" s="12"/>
      <c r="M291" s="12"/>
      <c r="N291" s="13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x14ac:dyDescent="0.15">
      <c r="A292" s="23">
        <v>291</v>
      </c>
      <c r="B292" s="58"/>
      <c r="C292" s="58"/>
      <c r="D292" s="58"/>
      <c r="E292" s="56" t="str">
        <f>IF($C292="","",VLOOKUP($D292,編集不可!$A$9:$D$11,2,FALSE))</f>
        <v/>
      </c>
      <c r="F292" s="56" t="str">
        <f t="shared" si="15"/>
        <v/>
      </c>
      <c r="G292" s="56" t="str">
        <f>IF($C292="","",VLOOKUP($D292,編集不可!$A$9:$D$11,3,FALSE))</f>
        <v/>
      </c>
      <c r="H292" s="56" t="str">
        <f>IF($C292="","",VLOOKUP($D292,編集不可!$A$9:$D$11,4,FALSE))</f>
        <v/>
      </c>
      <c r="I292" s="26" t="str">
        <f t="shared" si="16"/>
        <v/>
      </c>
      <c r="J292" s="29" t="str">
        <f t="shared" si="17"/>
        <v/>
      </c>
      <c r="K292" s="11"/>
      <c r="L292" s="12"/>
      <c r="M292" s="12"/>
      <c r="N292" s="13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x14ac:dyDescent="0.15">
      <c r="A293" s="23">
        <v>292</v>
      </c>
      <c r="B293" s="58"/>
      <c r="C293" s="58"/>
      <c r="D293" s="58"/>
      <c r="E293" s="56" t="str">
        <f>IF($C293="","",VLOOKUP($D293,編集不可!$A$9:$D$11,2,FALSE))</f>
        <v/>
      </c>
      <c r="F293" s="56" t="str">
        <f t="shared" si="15"/>
        <v/>
      </c>
      <c r="G293" s="56" t="str">
        <f>IF($C293="","",VLOOKUP($D293,編集不可!$A$9:$D$11,3,FALSE))</f>
        <v/>
      </c>
      <c r="H293" s="56" t="str">
        <f>IF($C293="","",VLOOKUP($D293,編集不可!$A$9:$D$11,4,FALSE))</f>
        <v/>
      </c>
      <c r="I293" s="26" t="str">
        <f t="shared" si="16"/>
        <v/>
      </c>
      <c r="J293" s="29" t="str">
        <f t="shared" si="17"/>
        <v/>
      </c>
      <c r="K293" s="11"/>
      <c r="L293" s="12"/>
      <c r="M293" s="12"/>
      <c r="N293" s="13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x14ac:dyDescent="0.15">
      <c r="A294" s="23">
        <v>293</v>
      </c>
      <c r="B294" s="58"/>
      <c r="C294" s="58"/>
      <c r="D294" s="58"/>
      <c r="E294" s="56" t="str">
        <f>IF($C294="","",VLOOKUP($D294,編集不可!$A$9:$D$11,2,FALSE))</f>
        <v/>
      </c>
      <c r="F294" s="56" t="str">
        <f t="shared" si="15"/>
        <v/>
      </c>
      <c r="G294" s="56" t="str">
        <f>IF($C294="","",VLOOKUP($D294,編集不可!$A$9:$D$11,3,FALSE))</f>
        <v/>
      </c>
      <c r="H294" s="56" t="str">
        <f>IF($C294="","",VLOOKUP($D294,編集不可!$A$9:$D$11,4,FALSE))</f>
        <v/>
      </c>
      <c r="I294" s="26" t="str">
        <f t="shared" si="16"/>
        <v/>
      </c>
      <c r="J294" s="29" t="str">
        <f t="shared" si="17"/>
        <v/>
      </c>
      <c r="K294" s="11"/>
      <c r="L294" s="12"/>
      <c r="M294" s="12"/>
      <c r="N294" s="13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x14ac:dyDescent="0.15">
      <c r="A295" s="23">
        <v>294</v>
      </c>
      <c r="B295" s="58"/>
      <c r="C295" s="58"/>
      <c r="D295" s="58"/>
      <c r="E295" s="56" t="str">
        <f>IF($C295="","",VLOOKUP($D295,編集不可!$A$9:$D$11,2,FALSE))</f>
        <v/>
      </c>
      <c r="F295" s="56" t="str">
        <f t="shared" si="15"/>
        <v/>
      </c>
      <c r="G295" s="56" t="str">
        <f>IF($C295="","",VLOOKUP($D295,編集不可!$A$9:$D$11,3,FALSE))</f>
        <v/>
      </c>
      <c r="H295" s="56" t="str">
        <f>IF($C295="","",VLOOKUP($D295,編集不可!$A$9:$D$11,4,FALSE))</f>
        <v/>
      </c>
      <c r="I295" s="26" t="str">
        <f t="shared" si="16"/>
        <v/>
      </c>
      <c r="J295" s="29" t="str">
        <f t="shared" si="17"/>
        <v/>
      </c>
      <c r="K295" s="11"/>
      <c r="L295" s="12"/>
      <c r="M295" s="12"/>
      <c r="N295" s="13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x14ac:dyDescent="0.15">
      <c r="A296" s="23">
        <v>295</v>
      </c>
      <c r="B296" s="58"/>
      <c r="C296" s="58"/>
      <c r="D296" s="58"/>
      <c r="E296" s="56" t="str">
        <f>IF($C296="","",VLOOKUP($D296,編集不可!$A$9:$D$11,2,FALSE))</f>
        <v/>
      </c>
      <c r="F296" s="56" t="str">
        <f t="shared" si="15"/>
        <v/>
      </c>
      <c r="G296" s="56" t="str">
        <f>IF($C296="","",VLOOKUP($D296,編集不可!$A$9:$D$11,3,FALSE))</f>
        <v/>
      </c>
      <c r="H296" s="56" t="str">
        <f>IF($C296="","",VLOOKUP($D296,編集不可!$A$9:$D$11,4,FALSE))</f>
        <v/>
      </c>
      <c r="I296" s="26" t="str">
        <f t="shared" si="16"/>
        <v/>
      </c>
      <c r="J296" s="29" t="str">
        <f t="shared" si="17"/>
        <v/>
      </c>
      <c r="K296" s="11"/>
      <c r="L296" s="12"/>
      <c r="M296" s="12"/>
      <c r="N296" s="13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x14ac:dyDescent="0.15">
      <c r="A297" s="23">
        <v>296</v>
      </c>
      <c r="B297" s="58"/>
      <c r="C297" s="58"/>
      <c r="D297" s="58"/>
      <c r="E297" s="56" t="str">
        <f>IF($C297="","",VLOOKUP($D297,編集不可!$A$9:$D$11,2,FALSE))</f>
        <v/>
      </c>
      <c r="F297" s="56" t="str">
        <f t="shared" si="15"/>
        <v/>
      </c>
      <c r="G297" s="56" t="str">
        <f>IF($C297="","",VLOOKUP($D297,編集不可!$A$9:$D$11,3,FALSE))</f>
        <v/>
      </c>
      <c r="H297" s="56" t="str">
        <f>IF($C297="","",VLOOKUP($D297,編集不可!$A$9:$D$11,4,FALSE))</f>
        <v/>
      </c>
      <c r="I297" s="26" t="str">
        <f t="shared" si="16"/>
        <v/>
      </c>
      <c r="J297" s="29" t="str">
        <f t="shared" si="17"/>
        <v/>
      </c>
      <c r="K297" s="11"/>
      <c r="L297" s="12"/>
      <c r="M297" s="12"/>
      <c r="N297" s="13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x14ac:dyDescent="0.15">
      <c r="A298" s="23">
        <v>297</v>
      </c>
      <c r="B298" s="58"/>
      <c r="C298" s="58"/>
      <c r="D298" s="58"/>
      <c r="E298" s="56" t="str">
        <f>IF($C298="","",VLOOKUP($D298,編集不可!$A$9:$D$11,2,FALSE))</f>
        <v/>
      </c>
      <c r="F298" s="56" t="str">
        <f t="shared" si="15"/>
        <v/>
      </c>
      <c r="G298" s="56" t="str">
        <f>IF($C298="","",VLOOKUP($D298,編集不可!$A$9:$D$11,3,FALSE))</f>
        <v/>
      </c>
      <c r="H298" s="56" t="str">
        <f>IF($C298="","",VLOOKUP($D298,編集不可!$A$9:$D$11,4,FALSE))</f>
        <v/>
      </c>
      <c r="I298" s="26" t="str">
        <f t="shared" si="16"/>
        <v/>
      </c>
      <c r="J298" s="29" t="str">
        <f t="shared" si="17"/>
        <v/>
      </c>
      <c r="K298" s="11"/>
      <c r="L298" s="12"/>
      <c r="M298" s="12"/>
      <c r="N298" s="13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x14ac:dyDescent="0.15">
      <c r="A299" s="23">
        <v>298</v>
      </c>
      <c r="B299" s="58"/>
      <c r="C299" s="58"/>
      <c r="D299" s="58"/>
      <c r="E299" s="56" t="str">
        <f>IF($C299="","",VLOOKUP($D299,編集不可!$A$9:$D$11,2,FALSE))</f>
        <v/>
      </c>
      <c r="F299" s="56" t="str">
        <f t="shared" si="15"/>
        <v/>
      </c>
      <c r="G299" s="56" t="str">
        <f>IF($C299="","",VLOOKUP($D299,編集不可!$A$9:$D$11,3,FALSE))</f>
        <v/>
      </c>
      <c r="H299" s="56" t="str">
        <f>IF($C299="","",VLOOKUP($D299,編集不可!$A$9:$D$11,4,FALSE))</f>
        <v/>
      </c>
      <c r="I299" s="26" t="str">
        <f t="shared" si="16"/>
        <v/>
      </c>
      <c r="J299" s="29" t="str">
        <f t="shared" si="17"/>
        <v/>
      </c>
      <c r="K299" s="11"/>
      <c r="L299" s="12"/>
      <c r="M299" s="12"/>
      <c r="N299" s="13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x14ac:dyDescent="0.15">
      <c r="A300" s="23">
        <v>299</v>
      </c>
      <c r="B300" s="58"/>
      <c r="C300" s="58"/>
      <c r="D300" s="58"/>
      <c r="E300" s="56" t="str">
        <f>IF($C300="","",VLOOKUP($D300,編集不可!$A$9:$D$11,2,FALSE))</f>
        <v/>
      </c>
      <c r="F300" s="56" t="str">
        <f t="shared" si="15"/>
        <v/>
      </c>
      <c r="G300" s="56" t="str">
        <f>IF($C300="","",VLOOKUP($D300,編集不可!$A$9:$D$11,3,FALSE))</f>
        <v/>
      </c>
      <c r="H300" s="56" t="str">
        <f>IF($C300="","",VLOOKUP($D300,編集不可!$A$9:$D$11,4,FALSE))</f>
        <v/>
      </c>
      <c r="I300" s="26" t="str">
        <f t="shared" si="16"/>
        <v/>
      </c>
      <c r="J300" s="29" t="str">
        <f t="shared" si="17"/>
        <v/>
      </c>
      <c r="K300" s="11"/>
      <c r="L300" s="12"/>
      <c r="M300" s="12"/>
      <c r="N300" s="13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x14ac:dyDescent="0.15">
      <c r="A301" s="23">
        <v>300</v>
      </c>
      <c r="B301" s="58"/>
      <c r="C301" s="58"/>
      <c r="D301" s="58"/>
      <c r="E301" s="56" t="str">
        <f>IF($C301="","",VLOOKUP($D301,編集不可!$A$9:$D$11,2,FALSE))</f>
        <v/>
      </c>
      <c r="F301" s="56" t="str">
        <f t="shared" si="15"/>
        <v/>
      </c>
      <c r="G301" s="56" t="str">
        <f>IF($C301="","",VLOOKUP($D301,編集不可!$A$9:$D$11,3,FALSE))</f>
        <v/>
      </c>
      <c r="H301" s="56" t="str">
        <f>IF($C301="","",VLOOKUP($D301,編集不可!$A$9:$D$11,4,FALSE))</f>
        <v/>
      </c>
      <c r="I301" s="26" t="str">
        <f t="shared" si="16"/>
        <v/>
      </c>
      <c r="J301" s="29" t="str">
        <f t="shared" si="17"/>
        <v/>
      </c>
      <c r="K301" s="11"/>
      <c r="L301" s="12"/>
      <c r="M301" s="12"/>
      <c r="N301" s="13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x14ac:dyDescent="0.15">
      <c r="A302" s="23">
        <v>301</v>
      </c>
      <c r="B302" s="58"/>
      <c r="C302" s="58"/>
      <c r="D302" s="58"/>
      <c r="E302" s="56" t="str">
        <f>IF($C302="","",VLOOKUP($D302,編集不可!$A$9:$D$11,2,FALSE))</f>
        <v/>
      </c>
      <c r="F302" s="56" t="str">
        <f t="shared" si="15"/>
        <v/>
      </c>
      <c r="G302" s="56" t="str">
        <f>IF($C302="","",VLOOKUP($D302,編集不可!$A$9:$D$11,3,FALSE))</f>
        <v/>
      </c>
      <c r="H302" s="56" t="str">
        <f>IF($C302="","",VLOOKUP($D302,編集不可!$A$9:$D$11,4,FALSE))</f>
        <v/>
      </c>
      <c r="I302" s="26" t="str">
        <f t="shared" si="16"/>
        <v/>
      </c>
      <c r="J302" s="29" t="str">
        <f t="shared" si="17"/>
        <v/>
      </c>
      <c r="K302" s="11"/>
      <c r="L302" s="12"/>
      <c r="M302" s="12"/>
      <c r="N302" s="13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x14ac:dyDescent="0.15">
      <c r="A303" s="23">
        <v>302</v>
      </c>
      <c r="B303" s="58"/>
      <c r="C303" s="58"/>
      <c r="D303" s="58"/>
      <c r="E303" s="56" t="str">
        <f>IF($C303="","",VLOOKUP($D303,編集不可!$A$9:$D$11,2,FALSE))</f>
        <v/>
      </c>
      <c r="F303" s="56" t="str">
        <f t="shared" si="15"/>
        <v/>
      </c>
      <c r="G303" s="56" t="str">
        <f>IF($C303="","",VLOOKUP($D303,編集不可!$A$9:$D$11,3,FALSE))</f>
        <v/>
      </c>
      <c r="H303" s="56" t="str">
        <f>IF($C303="","",VLOOKUP($D303,編集不可!$A$9:$D$11,4,FALSE))</f>
        <v/>
      </c>
      <c r="I303" s="26" t="str">
        <f t="shared" si="16"/>
        <v/>
      </c>
      <c r="J303" s="29" t="str">
        <f t="shared" si="17"/>
        <v/>
      </c>
      <c r="K303" s="11"/>
      <c r="L303" s="12"/>
      <c r="M303" s="12"/>
      <c r="N303" s="13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x14ac:dyDescent="0.15">
      <c r="A304" s="23">
        <v>303</v>
      </c>
      <c r="B304" s="58"/>
      <c r="C304" s="58"/>
      <c r="D304" s="58"/>
      <c r="E304" s="56" t="str">
        <f>IF($C304="","",VLOOKUP($D304,編集不可!$A$9:$D$11,2,FALSE))</f>
        <v/>
      </c>
      <c r="F304" s="56" t="str">
        <f t="shared" si="15"/>
        <v/>
      </c>
      <c r="G304" s="56" t="str">
        <f>IF($C304="","",VLOOKUP($D304,編集不可!$A$9:$D$11,3,FALSE))</f>
        <v/>
      </c>
      <c r="H304" s="56" t="str">
        <f>IF($C304="","",VLOOKUP($D304,編集不可!$A$9:$D$11,4,FALSE))</f>
        <v/>
      </c>
      <c r="I304" s="26" t="str">
        <f t="shared" si="16"/>
        <v/>
      </c>
      <c r="J304" s="29" t="str">
        <f t="shared" si="17"/>
        <v/>
      </c>
      <c r="K304" s="11"/>
      <c r="L304" s="12"/>
      <c r="M304" s="12"/>
      <c r="N304" s="13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x14ac:dyDescent="0.15">
      <c r="A305" s="23">
        <v>304</v>
      </c>
      <c r="B305" s="58"/>
      <c r="C305" s="58"/>
      <c r="D305" s="58"/>
      <c r="E305" s="56" t="str">
        <f>IF($C305="","",VLOOKUP($D305,編集不可!$A$9:$D$11,2,FALSE))</f>
        <v/>
      </c>
      <c r="F305" s="56" t="str">
        <f t="shared" si="15"/>
        <v/>
      </c>
      <c r="G305" s="56" t="str">
        <f>IF($C305="","",VLOOKUP($D305,編集不可!$A$9:$D$11,3,FALSE))</f>
        <v/>
      </c>
      <c r="H305" s="56" t="str">
        <f>IF($C305="","",VLOOKUP($D305,編集不可!$A$9:$D$11,4,FALSE))</f>
        <v/>
      </c>
      <c r="I305" s="26" t="str">
        <f t="shared" si="16"/>
        <v/>
      </c>
      <c r="J305" s="29" t="str">
        <f t="shared" si="17"/>
        <v/>
      </c>
      <c r="K305" s="11"/>
      <c r="L305" s="12"/>
      <c r="M305" s="12"/>
      <c r="N305" s="13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x14ac:dyDescent="0.15">
      <c r="A306" s="23">
        <v>305</v>
      </c>
      <c r="B306" s="58"/>
      <c r="C306" s="58"/>
      <c r="D306" s="58"/>
      <c r="E306" s="56" t="str">
        <f>IF($C306="","",VLOOKUP($D306,編集不可!$A$9:$D$11,2,FALSE))</f>
        <v/>
      </c>
      <c r="F306" s="56" t="str">
        <f t="shared" si="15"/>
        <v/>
      </c>
      <c r="G306" s="56" t="str">
        <f>IF($C306="","",VLOOKUP($D306,編集不可!$A$9:$D$11,3,FALSE))</f>
        <v/>
      </c>
      <c r="H306" s="56" t="str">
        <f>IF($C306="","",VLOOKUP($D306,編集不可!$A$9:$D$11,4,FALSE))</f>
        <v/>
      </c>
      <c r="I306" s="26" t="str">
        <f t="shared" si="16"/>
        <v/>
      </c>
      <c r="J306" s="29" t="str">
        <f t="shared" si="17"/>
        <v/>
      </c>
      <c r="K306" s="11"/>
      <c r="L306" s="12"/>
      <c r="M306" s="12"/>
      <c r="N306" s="13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x14ac:dyDescent="0.15">
      <c r="A307" s="23">
        <v>306</v>
      </c>
      <c r="B307" s="58"/>
      <c r="C307" s="58"/>
      <c r="D307" s="58"/>
      <c r="E307" s="56" t="str">
        <f>IF($C307="","",VLOOKUP($D307,編集不可!$A$9:$D$11,2,FALSE))</f>
        <v/>
      </c>
      <c r="F307" s="56" t="str">
        <f t="shared" si="15"/>
        <v/>
      </c>
      <c r="G307" s="56" t="str">
        <f>IF($C307="","",VLOOKUP($D307,編集不可!$A$9:$D$11,3,FALSE))</f>
        <v/>
      </c>
      <c r="H307" s="56" t="str">
        <f>IF($C307="","",VLOOKUP($D307,編集不可!$A$9:$D$11,4,FALSE))</f>
        <v/>
      </c>
      <c r="I307" s="26" t="str">
        <f t="shared" si="16"/>
        <v/>
      </c>
      <c r="J307" s="29" t="str">
        <f t="shared" si="17"/>
        <v/>
      </c>
      <c r="K307" s="11"/>
      <c r="L307" s="12"/>
      <c r="M307" s="12"/>
      <c r="N307" s="13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x14ac:dyDescent="0.15">
      <c r="A308" s="23">
        <v>307</v>
      </c>
      <c r="B308" s="58"/>
      <c r="C308" s="58"/>
      <c r="D308" s="58"/>
      <c r="E308" s="56" t="str">
        <f>IF($C308="","",VLOOKUP($D308,編集不可!$A$9:$D$11,2,FALSE))</f>
        <v/>
      </c>
      <c r="F308" s="56" t="str">
        <f t="shared" si="15"/>
        <v/>
      </c>
      <c r="G308" s="56" t="str">
        <f>IF($C308="","",VLOOKUP($D308,編集不可!$A$9:$D$11,3,FALSE))</f>
        <v/>
      </c>
      <c r="H308" s="56" t="str">
        <f>IF($C308="","",VLOOKUP($D308,編集不可!$A$9:$D$11,4,FALSE))</f>
        <v/>
      </c>
      <c r="I308" s="26" t="str">
        <f t="shared" si="16"/>
        <v/>
      </c>
      <c r="J308" s="29" t="str">
        <f t="shared" si="17"/>
        <v/>
      </c>
      <c r="K308" s="11"/>
      <c r="L308" s="12"/>
      <c r="M308" s="12"/>
      <c r="N308" s="13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x14ac:dyDescent="0.15">
      <c r="A309" s="23">
        <v>308</v>
      </c>
      <c r="B309" s="58"/>
      <c r="C309" s="58"/>
      <c r="D309" s="58"/>
      <c r="E309" s="56" t="str">
        <f>IF($C309="","",VLOOKUP($D309,編集不可!$A$9:$D$11,2,FALSE))</f>
        <v/>
      </c>
      <c r="F309" s="56" t="str">
        <f t="shared" si="15"/>
        <v/>
      </c>
      <c r="G309" s="56" t="str">
        <f>IF($C309="","",VLOOKUP($D309,編集不可!$A$9:$D$11,3,FALSE))</f>
        <v/>
      </c>
      <c r="H309" s="56" t="str">
        <f>IF($C309="","",VLOOKUP($D309,編集不可!$A$9:$D$11,4,FALSE))</f>
        <v/>
      </c>
      <c r="I309" s="26" t="str">
        <f t="shared" si="16"/>
        <v/>
      </c>
      <c r="J309" s="29" t="str">
        <f t="shared" si="17"/>
        <v/>
      </c>
      <c r="K309" s="11"/>
      <c r="L309" s="12"/>
      <c r="M309" s="12"/>
      <c r="N309" s="13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x14ac:dyDescent="0.15">
      <c r="A310" s="23">
        <v>309</v>
      </c>
      <c r="B310" s="58"/>
      <c r="C310" s="58"/>
      <c r="D310" s="58"/>
      <c r="E310" s="56" t="str">
        <f>IF($C310="","",VLOOKUP($D310,編集不可!$A$9:$D$11,2,FALSE))</f>
        <v/>
      </c>
      <c r="F310" s="56" t="str">
        <f t="shared" si="15"/>
        <v/>
      </c>
      <c r="G310" s="56" t="str">
        <f>IF($C310="","",VLOOKUP($D310,編集不可!$A$9:$D$11,3,FALSE))</f>
        <v/>
      </c>
      <c r="H310" s="56" t="str">
        <f>IF($C310="","",VLOOKUP($D310,編集不可!$A$9:$D$11,4,FALSE))</f>
        <v/>
      </c>
      <c r="I310" s="26" t="str">
        <f t="shared" si="16"/>
        <v/>
      </c>
      <c r="J310" s="29" t="str">
        <f t="shared" si="17"/>
        <v/>
      </c>
      <c r="K310" s="11"/>
      <c r="L310" s="12"/>
      <c r="M310" s="12"/>
      <c r="N310" s="13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x14ac:dyDescent="0.15">
      <c r="A311" s="23">
        <v>310</v>
      </c>
      <c r="B311" s="58"/>
      <c r="C311" s="58"/>
      <c r="D311" s="58"/>
      <c r="E311" s="56" t="str">
        <f>IF($C311="","",VLOOKUP($D311,編集不可!$A$9:$D$11,2,FALSE))</f>
        <v/>
      </c>
      <c r="F311" s="56" t="str">
        <f t="shared" si="15"/>
        <v/>
      </c>
      <c r="G311" s="56" t="str">
        <f>IF($C311="","",VLOOKUP($D311,編集不可!$A$9:$D$11,3,FALSE))</f>
        <v/>
      </c>
      <c r="H311" s="56" t="str">
        <f>IF($C311="","",VLOOKUP($D311,編集不可!$A$9:$D$11,4,FALSE))</f>
        <v/>
      </c>
      <c r="I311" s="26" t="str">
        <f t="shared" si="16"/>
        <v/>
      </c>
      <c r="J311" s="29" t="str">
        <f t="shared" si="17"/>
        <v/>
      </c>
      <c r="K311" s="11"/>
      <c r="L311" s="12"/>
      <c r="M311" s="12"/>
      <c r="N311" s="13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x14ac:dyDescent="0.15">
      <c r="A312" s="23">
        <v>311</v>
      </c>
      <c r="B312" s="58"/>
      <c r="C312" s="58"/>
      <c r="D312" s="58"/>
      <c r="E312" s="56" t="str">
        <f>IF($C312="","",VLOOKUP($D312,編集不可!$A$9:$D$11,2,FALSE))</f>
        <v/>
      </c>
      <c r="F312" s="56" t="str">
        <f t="shared" si="15"/>
        <v/>
      </c>
      <c r="G312" s="56" t="str">
        <f>IF($C312="","",VLOOKUP($D312,編集不可!$A$9:$D$11,3,FALSE))</f>
        <v/>
      </c>
      <c r="H312" s="56" t="str">
        <f>IF($C312="","",VLOOKUP($D312,編集不可!$A$9:$D$11,4,FALSE))</f>
        <v/>
      </c>
      <c r="I312" s="26" t="str">
        <f t="shared" si="16"/>
        <v/>
      </c>
      <c r="J312" s="29" t="str">
        <f t="shared" si="17"/>
        <v/>
      </c>
      <c r="K312" s="11"/>
      <c r="L312" s="12"/>
      <c r="M312" s="12"/>
      <c r="N312" s="13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x14ac:dyDescent="0.15">
      <c r="A313" s="23">
        <v>312</v>
      </c>
      <c r="B313" s="58"/>
      <c r="C313" s="58"/>
      <c r="D313" s="58"/>
      <c r="E313" s="56" t="str">
        <f>IF($C313="","",VLOOKUP($D313,編集不可!$A$9:$D$11,2,FALSE))</f>
        <v/>
      </c>
      <c r="F313" s="56" t="str">
        <f t="shared" si="15"/>
        <v/>
      </c>
      <c r="G313" s="56" t="str">
        <f>IF($C313="","",VLOOKUP($D313,編集不可!$A$9:$D$11,3,FALSE))</f>
        <v/>
      </c>
      <c r="H313" s="56" t="str">
        <f>IF($C313="","",VLOOKUP($D313,編集不可!$A$9:$D$11,4,FALSE))</f>
        <v/>
      </c>
      <c r="I313" s="26" t="str">
        <f t="shared" si="16"/>
        <v/>
      </c>
      <c r="J313" s="29" t="str">
        <f t="shared" si="17"/>
        <v/>
      </c>
      <c r="K313" s="11"/>
      <c r="L313" s="12"/>
      <c r="M313" s="12"/>
      <c r="N313" s="13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x14ac:dyDescent="0.15">
      <c r="A314" s="23">
        <v>313</v>
      </c>
      <c r="B314" s="58"/>
      <c r="C314" s="58"/>
      <c r="D314" s="58"/>
      <c r="E314" s="56" t="str">
        <f>IF($C314="","",VLOOKUP($D314,編集不可!$A$9:$D$11,2,FALSE))</f>
        <v/>
      </c>
      <c r="F314" s="56" t="str">
        <f t="shared" si="15"/>
        <v/>
      </c>
      <c r="G314" s="56" t="str">
        <f>IF($C314="","",VLOOKUP($D314,編集不可!$A$9:$D$11,3,FALSE))</f>
        <v/>
      </c>
      <c r="H314" s="56" t="str">
        <f>IF($C314="","",VLOOKUP($D314,編集不可!$A$9:$D$11,4,FALSE))</f>
        <v/>
      </c>
      <c r="I314" s="26" t="str">
        <f t="shared" si="16"/>
        <v/>
      </c>
      <c r="J314" s="29" t="str">
        <f t="shared" si="17"/>
        <v/>
      </c>
      <c r="K314" s="11"/>
      <c r="L314" s="12"/>
      <c r="M314" s="12"/>
      <c r="N314" s="13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x14ac:dyDescent="0.15">
      <c r="A315" s="23">
        <v>314</v>
      </c>
      <c r="B315" s="58"/>
      <c r="C315" s="58"/>
      <c r="D315" s="58"/>
      <c r="E315" s="56" t="str">
        <f>IF($C315="","",VLOOKUP($D315,編集不可!$A$9:$D$11,2,FALSE))</f>
        <v/>
      </c>
      <c r="F315" s="56" t="str">
        <f t="shared" si="15"/>
        <v/>
      </c>
      <c r="G315" s="56" t="str">
        <f>IF($C315="","",VLOOKUP($D315,編集不可!$A$9:$D$11,3,FALSE))</f>
        <v/>
      </c>
      <c r="H315" s="56" t="str">
        <f>IF($C315="","",VLOOKUP($D315,編集不可!$A$9:$D$11,4,FALSE))</f>
        <v/>
      </c>
      <c r="I315" s="26" t="str">
        <f t="shared" si="16"/>
        <v/>
      </c>
      <c r="J315" s="29" t="str">
        <f t="shared" si="17"/>
        <v/>
      </c>
      <c r="K315" s="11"/>
      <c r="L315" s="12"/>
      <c r="M315" s="12"/>
      <c r="N315" s="13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x14ac:dyDescent="0.15">
      <c r="A316" s="23">
        <v>315</v>
      </c>
      <c r="B316" s="58"/>
      <c r="C316" s="58"/>
      <c r="D316" s="58"/>
      <c r="E316" s="56" t="str">
        <f>IF($C316="","",VLOOKUP($D316,編集不可!$A$9:$D$11,2,FALSE))</f>
        <v/>
      </c>
      <c r="F316" s="56" t="str">
        <f t="shared" si="15"/>
        <v/>
      </c>
      <c r="G316" s="56" t="str">
        <f>IF($C316="","",VLOOKUP($D316,編集不可!$A$9:$D$11,3,FALSE))</f>
        <v/>
      </c>
      <c r="H316" s="56" t="str">
        <f>IF($C316="","",VLOOKUP($D316,編集不可!$A$9:$D$11,4,FALSE))</f>
        <v/>
      </c>
      <c r="I316" s="26" t="str">
        <f t="shared" si="16"/>
        <v/>
      </c>
      <c r="J316" s="29" t="str">
        <f t="shared" si="17"/>
        <v/>
      </c>
      <c r="K316" s="11"/>
      <c r="L316" s="12"/>
      <c r="M316" s="12"/>
      <c r="N316" s="13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x14ac:dyDescent="0.15">
      <c r="A317" s="23">
        <v>316</v>
      </c>
      <c r="B317" s="58"/>
      <c r="C317" s="58"/>
      <c r="D317" s="58"/>
      <c r="E317" s="56" t="str">
        <f>IF($C317="","",VLOOKUP($D317,編集不可!$A$9:$D$11,2,FALSE))</f>
        <v/>
      </c>
      <c r="F317" s="56" t="str">
        <f t="shared" si="15"/>
        <v/>
      </c>
      <c r="G317" s="56" t="str">
        <f>IF($C317="","",VLOOKUP($D317,編集不可!$A$9:$D$11,3,FALSE))</f>
        <v/>
      </c>
      <c r="H317" s="56" t="str">
        <f>IF($C317="","",VLOOKUP($D317,編集不可!$A$9:$D$11,4,FALSE))</f>
        <v/>
      </c>
      <c r="I317" s="26" t="str">
        <f t="shared" si="16"/>
        <v/>
      </c>
      <c r="J317" s="29" t="str">
        <f t="shared" si="17"/>
        <v/>
      </c>
      <c r="K317" s="11"/>
      <c r="L317" s="12"/>
      <c r="M317" s="12"/>
      <c r="N317" s="13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x14ac:dyDescent="0.15">
      <c r="A318" s="23">
        <v>317</v>
      </c>
      <c r="B318" s="58"/>
      <c r="C318" s="58"/>
      <c r="D318" s="58"/>
      <c r="E318" s="56" t="str">
        <f>IF($C318="","",VLOOKUP($D318,編集不可!$A$9:$D$11,2,FALSE))</f>
        <v/>
      </c>
      <c r="F318" s="56" t="str">
        <f t="shared" si="15"/>
        <v/>
      </c>
      <c r="G318" s="56" t="str">
        <f>IF($C318="","",VLOOKUP($D318,編集不可!$A$9:$D$11,3,FALSE))</f>
        <v/>
      </c>
      <c r="H318" s="56" t="str">
        <f>IF($C318="","",VLOOKUP($D318,編集不可!$A$9:$D$11,4,FALSE))</f>
        <v/>
      </c>
      <c r="I318" s="26" t="str">
        <f t="shared" si="16"/>
        <v/>
      </c>
      <c r="J318" s="29" t="str">
        <f t="shared" si="17"/>
        <v/>
      </c>
      <c r="K318" s="11"/>
      <c r="L318" s="12"/>
      <c r="M318" s="12"/>
      <c r="N318" s="13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x14ac:dyDescent="0.15">
      <c r="A319" s="23">
        <v>318</v>
      </c>
      <c r="B319" s="58"/>
      <c r="C319" s="58"/>
      <c r="D319" s="58"/>
      <c r="E319" s="56" t="str">
        <f>IF($C319="","",VLOOKUP($D319,編集不可!$A$9:$D$11,2,FALSE))</f>
        <v/>
      </c>
      <c r="F319" s="56" t="str">
        <f t="shared" si="15"/>
        <v/>
      </c>
      <c r="G319" s="56" t="str">
        <f>IF($C319="","",VLOOKUP($D319,編集不可!$A$9:$D$11,3,FALSE))</f>
        <v/>
      </c>
      <c r="H319" s="56" t="str">
        <f>IF($C319="","",VLOOKUP($D319,編集不可!$A$9:$D$11,4,FALSE))</f>
        <v/>
      </c>
      <c r="I319" s="26" t="str">
        <f t="shared" si="16"/>
        <v/>
      </c>
      <c r="J319" s="29" t="str">
        <f t="shared" si="17"/>
        <v/>
      </c>
      <c r="K319" s="11"/>
      <c r="L319" s="12"/>
      <c r="M319" s="12"/>
      <c r="N319" s="13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x14ac:dyDescent="0.15">
      <c r="A320" s="23">
        <v>319</v>
      </c>
      <c r="B320" s="58"/>
      <c r="C320" s="58"/>
      <c r="D320" s="58"/>
      <c r="E320" s="56" t="str">
        <f>IF($C320="","",VLOOKUP($D320,編集不可!$A$9:$D$11,2,FALSE))</f>
        <v/>
      </c>
      <c r="F320" s="56" t="str">
        <f t="shared" si="15"/>
        <v/>
      </c>
      <c r="G320" s="56" t="str">
        <f>IF($C320="","",VLOOKUP($D320,編集不可!$A$9:$D$11,3,FALSE))</f>
        <v/>
      </c>
      <c r="H320" s="56" t="str">
        <f>IF($C320="","",VLOOKUP($D320,編集不可!$A$9:$D$11,4,FALSE))</f>
        <v/>
      </c>
      <c r="I320" s="26" t="str">
        <f t="shared" si="16"/>
        <v/>
      </c>
      <c r="J320" s="29" t="str">
        <f t="shared" si="17"/>
        <v/>
      </c>
      <c r="K320" s="11"/>
      <c r="L320" s="12"/>
      <c r="M320" s="12"/>
      <c r="N320" s="13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x14ac:dyDescent="0.15">
      <c r="A321" s="23">
        <v>320</v>
      </c>
      <c r="B321" s="58"/>
      <c r="C321" s="58"/>
      <c r="D321" s="58"/>
      <c r="E321" s="56" t="str">
        <f>IF($C321="","",VLOOKUP($D321,編集不可!$A$9:$D$11,2,FALSE))</f>
        <v/>
      </c>
      <c r="F321" s="56" t="str">
        <f t="shared" si="15"/>
        <v/>
      </c>
      <c r="G321" s="56" t="str">
        <f>IF($C321="","",VLOOKUP($D321,編集不可!$A$9:$D$11,3,FALSE))</f>
        <v/>
      </c>
      <c r="H321" s="56" t="str">
        <f>IF($C321="","",VLOOKUP($D321,編集不可!$A$9:$D$11,4,FALSE))</f>
        <v/>
      </c>
      <c r="I321" s="26" t="str">
        <f t="shared" si="16"/>
        <v/>
      </c>
      <c r="J321" s="29" t="str">
        <f t="shared" si="17"/>
        <v/>
      </c>
      <c r="K321" s="11"/>
      <c r="L321" s="12"/>
      <c r="M321" s="12"/>
      <c r="N321" s="13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x14ac:dyDescent="0.15">
      <c r="A322" s="23">
        <v>321</v>
      </c>
      <c r="B322" s="58"/>
      <c r="C322" s="58"/>
      <c r="D322" s="58"/>
      <c r="E322" s="56" t="str">
        <f>IF($C322="","",VLOOKUP($D322,編集不可!$A$9:$D$11,2,FALSE))</f>
        <v/>
      </c>
      <c r="F322" s="56" t="str">
        <f t="shared" si="15"/>
        <v/>
      </c>
      <c r="G322" s="56" t="str">
        <f>IF($C322="","",VLOOKUP($D322,編集不可!$A$9:$D$11,3,FALSE))</f>
        <v/>
      </c>
      <c r="H322" s="56" t="str">
        <f>IF($C322="","",VLOOKUP($D322,編集不可!$A$9:$D$11,4,FALSE))</f>
        <v/>
      </c>
      <c r="I322" s="26" t="str">
        <f t="shared" si="16"/>
        <v/>
      </c>
      <c r="J322" s="29" t="str">
        <f t="shared" si="17"/>
        <v/>
      </c>
      <c r="K322" s="11"/>
      <c r="L322" s="12"/>
      <c r="M322" s="12"/>
      <c r="N322" s="13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x14ac:dyDescent="0.15">
      <c r="A323" s="23">
        <v>322</v>
      </c>
      <c r="B323" s="58"/>
      <c r="C323" s="58"/>
      <c r="D323" s="58"/>
      <c r="E323" s="56" t="str">
        <f>IF($C323="","",VLOOKUP($D323,編集不可!$A$9:$D$11,2,FALSE))</f>
        <v/>
      </c>
      <c r="F323" s="56" t="str">
        <f t="shared" si="15"/>
        <v/>
      </c>
      <c r="G323" s="56" t="str">
        <f>IF($C323="","",VLOOKUP($D323,編集不可!$A$9:$D$11,3,FALSE))</f>
        <v/>
      </c>
      <c r="H323" s="56" t="str">
        <f>IF($C323="","",VLOOKUP($D323,編集不可!$A$9:$D$11,4,FALSE))</f>
        <v/>
      </c>
      <c r="I323" s="26" t="str">
        <f t="shared" si="16"/>
        <v/>
      </c>
      <c r="J323" s="29" t="str">
        <f t="shared" si="17"/>
        <v/>
      </c>
      <c r="K323" s="11"/>
      <c r="L323" s="12"/>
      <c r="M323" s="12"/>
      <c r="N323" s="13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x14ac:dyDescent="0.15">
      <c r="A324" s="23">
        <v>323</v>
      </c>
      <c r="B324" s="58"/>
      <c r="C324" s="58"/>
      <c r="D324" s="58"/>
      <c r="E324" s="56" t="str">
        <f>IF($C324="","",VLOOKUP($D324,編集不可!$A$9:$D$11,2,FALSE))</f>
        <v/>
      </c>
      <c r="F324" s="56" t="str">
        <f t="shared" si="15"/>
        <v/>
      </c>
      <c r="G324" s="56" t="str">
        <f>IF($C324="","",VLOOKUP($D324,編集不可!$A$9:$D$11,3,FALSE))</f>
        <v/>
      </c>
      <c r="H324" s="56" t="str">
        <f>IF($C324="","",VLOOKUP($D324,編集不可!$A$9:$D$11,4,FALSE))</f>
        <v/>
      </c>
      <c r="I324" s="26" t="str">
        <f t="shared" si="16"/>
        <v/>
      </c>
      <c r="J324" s="29" t="str">
        <f t="shared" si="17"/>
        <v/>
      </c>
      <c r="K324" s="11"/>
      <c r="L324" s="12"/>
      <c r="M324" s="12"/>
      <c r="N324" s="13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x14ac:dyDescent="0.15">
      <c r="A325" s="23">
        <v>324</v>
      </c>
      <c r="B325" s="58"/>
      <c r="C325" s="58"/>
      <c r="D325" s="58"/>
      <c r="E325" s="56" t="str">
        <f>IF($C325="","",VLOOKUP($D325,編集不可!$A$9:$D$11,2,FALSE))</f>
        <v/>
      </c>
      <c r="F325" s="56" t="str">
        <f t="shared" si="15"/>
        <v/>
      </c>
      <c r="G325" s="56" t="str">
        <f>IF($C325="","",VLOOKUP($D325,編集不可!$A$9:$D$11,3,FALSE))</f>
        <v/>
      </c>
      <c r="H325" s="56" t="str">
        <f>IF($C325="","",VLOOKUP($D325,編集不可!$A$9:$D$11,4,FALSE))</f>
        <v/>
      </c>
      <c r="I325" s="26" t="str">
        <f t="shared" si="16"/>
        <v/>
      </c>
      <c r="J325" s="29" t="str">
        <f t="shared" si="17"/>
        <v/>
      </c>
      <c r="K325" s="11"/>
      <c r="L325" s="12"/>
      <c r="M325" s="12"/>
      <c r="N325" s="13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x14ac:dyDescent="0.15">
      <c r="A326" s="23">
        <v>325</v>
      </c>
      <c r="B326" s="58"/>
      <c r="C326" s="58"/>
      <c r="D326" s="58"/>
      <c r="E326" s="56" t="str">
        <f>IF($C326="","",VLOOKUP($D326,編集不可!$A$9:$D$11,2,FALSE))</f>
        <v/>
      </c>
      <c r="F326" s="56" t="str">
        <f t="shared" si="15"/>
        <v/>
      </c>
      <c r="G326" s="56" t="str">
        <f>IF($C326="","",VLOOKUP($D326,編集不可!$A$9:$D$11,3,FALSE))</f>
        <v/>
      </c>
      <c r="H326" s="56" t="str">
        <f>IF($C326="","",VLOOKUP($D326,編集不可!$A$9:$D$11,4,FALSE))</f>
        <v/>
      </c>
      <c r="I326" s="26" t="str">
        <f t="shared" si="16"/>
        <v/>
      </c>
      <c r="J326" s="29" t="str">
        <f t="shared" si="17"/>
        <v/>
      </c>
      <c r="K326" s="11"/>
      <c r="L326" s="12"/>
      <c r="M326" s="12"/>
      <c r="N326" s="13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x14ac:dyDescent="0.15">
      <c r="A327" s="23">
        <v>326</v>
      </c>
      <c r="B327" s="58"/>
      <c r="C327" s="58"/>
      <c r="D327" s="58"/>
      <c r="E327" s="56" t="str">
        <f>IF($C327="","",VLOOKUP($D327,編集不可!$A$9:$D$11,2,FALSE))</f>
        <v/>
      </c>
      <c r="F327" s="56" t="str">
        <f t="shared" si="15"/>
        <v/>
      </c>
      <c r="G327" s="56" t="str">
        <f>IF($C327="","",VLOOKUP($D327,編集不可!$A$9:$D$11,3,FALSE))</f>
        <v/>
      </c>
      <c r="H327" s="56" t="str">
        <f>IF($C327="","",VLOOKUP($D327,編集不可!$A$9:$D$11,4,FALSE))</f>
        <v/>
      </c>
      <c r="I327" s="26" t="str">
        <f t="shared" si="16"/>
        <v/>
      </c>
      <c r="J327" s="29" t="str">
        <f t="shared" si="17"/>
        <v/>
      </c>
      <c r="K327" s="11"/>
      <c r="L327" s="12"/>
      <c r="M327" s="12"/>
      <c r="N327" s="13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x14ac:dyDescent="0.15">
      <c r="A328" s="23">
        <v>327</v>
      </c>
      <c r="B328" s="58"/>
      <c r="C328" s="58"/>
      <c r="D328" s="58"/>
      <c r="E328" s="56" t="str">
        <f>IF($C328="","",VLOOKUP($D328,編集不可!$A$9:$D$11,2,FALSE))</f>
        <v/>
      </c>
      <c r="F328" s="56" t="str">
        <f t="shared" si="15"/>
        <v/>
      </c>
      <c r="G328" s="56" t="str">
        <f>IF($C328="","",VLOOKUP($D328,編集不可!$A$9:$D$11,3,FALSE))</f>
        <v/>
      </c>
      <c r="H328" s="56" t="str">
        <f>IF($C328="","",VLOOKUP($D328,編集不可!$A$9:$D$11,4,FALSE))</f>
        <v/>
      </c>
      <c r="I328" s="26" t="str">
        <f t="shared" si="16"/>
        <v/>
      </c>
      <c r="J328" s="29" t="str">
        <f t="shared" si="17"/>
        <v/>
      </c>
      <c r="K328" s="11"/>
      <c r="L328" s="12"/>
      <c r="M328" s="12"/>
      <c r="N328" s="13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x14ac:dyDescent="0.15">
      <c r="A329" s="23">
        <v>328</v>
      </c>
      <c r="B329" s="58"/>
      <c r="C329" s="58"/>
      <c r="D329" s="58"/>
      <c r="E329" s="56" t="str">
        <f>IF($C329="","",VLOOKUP($D329,編集不可!$A$9:$D$11,2,FALSE))</f>
        <v/>
      </c>
      <c r="F329" s="56" t="str">
        <f t="shared" si="15"/>
        <v/>
      </c>
      <c r="G329" s="56" t="str">
        <f>IF($C329="","",VLOOKUP($D329,編集不可!$A$9:$D$11,3,FALSE))</f>
        <v/>
      </c>
      <c r="H329" s="56" t="str">
        <f>IF($C329="","",VLOOKUP($D329,編集不可!$A$9:$D$11,4,FALSE))</f>
        <v/>
      </c>
      <c r="I329" s="26" t="str">
        <f t="shared" si="16"/>
        <v/>
      </c>
      <c r="J329" s="29" t="str">
        <f t="shared" si="17"/>
        <v/>
      </c>
      <c r="K329" s="11"/>
      <c r="L329" s="12"/>
      <c r="M329" s="12"/>
      <c r="N329" s="13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x14ac:dyDescent="0.15">
      <c r="A330" s="23">
        <v>329</v>
      </c>
      <c r="B330" s="58"/>
      <c r="C330" s="58"/>
      <c r="D330" s="58"/>
      <c r="E330" s="56" t="str">
        <f>IF($C330="","",VLOOKUP($D330,編集不可!$A$9:$D$11,2,FALSE))</f>
        <v/>
      </c>
      <c r="F330" s="56" t="str">
        <f t="shared" si="15"/>
        <v/>
      </c>
      <c r="G330" s="56" t="str">
        <f>IF($C330="","",VLOOKUP($D330,編集不可!$A$9:$D$11,3,FALSE))</f>
        <v/>
      </c>
      <c r="H330" s="56" t="str">
        <f>IF($C330="","",VLOOKUP($D330,編集不可!$A$9:$D$11,4,FALSE))</f>
        <v/>
      </c>
      <c r="I330" s="26" t="str">
        <f t="shared" si="16"/>
        <v/>
      </c>
      <c r="J330" s="29" t="str">
        <f t="shared" si="17"/>
        <v/>
      </c>
      <c r="K330" s="11"/>
      <c r="L330" s="12"/>
      <c r="M330" s="12"/>
      <c r="N330" s="13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x14ac:dyDescent="0.15">
      <c r="A331" s="23">
        <v>330</v>
      </c>
      <c r="B331" s="58"/>
      <c r="C331" s="58"/>
      <c r="D331" s="58"/>
      <c r="E331" s="56" t="str">
        <f>IF($C331="","",VLOOKUP($D331,編集不可!$A$9:$D$11,2,FALSE))</f>
        <v/>
      </c>
      <c r="F331" s="56" t="str">
        <f t="shared" si="15"/>
        <v/>
      </c>
      <c r="G331" s="56" t="str">
        <f>IF($C331="","",VLOOKUP($D331,編集不可!$A$9:$D$11,3,FALSE))</f>
        <v/>
      </c>
      <c r="H331" s="56" t="str">
        <f>IF($C331="","",VLOOKUP($D331,編集不可!$A$9:$D$11,4,FALSE))</f>
        <v/>
      </c>
      <c r="I331" s="26" t="str">
        <f t="shared" si="16"/>
        <v/>
      </c>
      <c r="J331" s="29" t="str">
        <f t="shared" si="17"/>
        <v/>
      </c>
      <c r="K331" s="11"/>
      <c r="L331" s="12"/>
      <c r="M331" s="12"/>
      <c r="N331" s="13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x14ac:dyDescent="0.15">
      <c r="A332" s="23">
        <v>331</v>
      </c>
      <c r="B332" s="58"/>
      <c r="C332" s="58"/>
      <c r="D332" s="58"/>
      <c r="E332" s="56" t="str">
        <f>IF($C332="","",VLOOKUP($D332,編集不可!$A$9:$D$11,2,FALSE))</f>
        <v/>
      </c>
      <c r="F332" s="56" t="str">
        <f t="shared" si="15"/>
        <v/>
      </c>
      <c r="G332" s="56" t="str">
        <f>IF($C332="","",VLOOKUP($D332,編集不可!$A$9:$D$11,3,FALSE))</f>
        <v/>
      </c>
      <c r="H332" s="56" t="str">
        <f>IF($C332="","",VLOOKUP($D332,編集不可!$A$9:$D$11,4,FALSE))</f>
        <v/>
      </c>
      <c r="I332" s="26" t="str">
        <f t="shared" si="16"/>
        <v/>
      </c>
      <c r="J332" s="29" t="str">
        <f t="shared" si="17"/>
        <v/>
      </c>
      <c r="K332" s="11"/>
      <c r="L332" s="12"/>
      <c r="M332" s="12"/>
      <c r="N332" s="13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x14ac:dyDescent="0.15">
      <c r="A333" s="23">
        <v>332</v>
      </c>
      <c r="B333" s="58"/>
      <c r="C333" s="58"/>
      <c r="D333" s="58"/>
      <c r="E333" s="56" t="str">
        <f>IF($C333="","",VLOOKUP($D333,編集不可!$A$9:$D$11,2,FALSE))</f>
        <v/>
      </c>
      <c r="F333" s="56" t="str">
        <f t="shared" si="15"/>
        <v/>
      </c>
      <c r="G333" s="56" t="str">
        <f>IF($C333="","",VLOOKUP($D333,編集不可!$A$9:$D$11,3,FALSE))</f>
        <v/>
      </c>
      <c r="H333" s="56" t="str">
        <f>IF($C333="","",VLOOKUP($D333,編集不可!$A$9:$D$11,4,FALSE))</f>
        <v/>
      </c>
      <c r="I333" s="26" t="str">
        <f t="shared" si="16"/>
        <v/>
      </c>
      <c r="J333" s="29" t="str">
        <f t="shared" si="17"/>
        <v/>
      </c>
      <c r="K333" s="11"/>
      <c r="L333" s="12"/>
      <c r="M333" s="12"/>
      <c r="N333" s="13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x14ac:dyDescent="0.15">
      <c r="A334" s="23">
        <v>333</v>
      </c>
      <c r="B334" s="58"/>
      <c r="C334" s="58"/>
      <c r="D334" s="58"/>
      <c r="E334" s="56" t="str">
        <f>IF($C334="","",VLOOKUP($D334,編集不可!$A$9:$D$11,2,FALSE))</f>
        <v/>
      </c>
      <c r="F334" s="56" t="str">
        <f t="shared" si="15"/>
        <v/>
      </c>
      <c r="G334" s="56" t="str">
        <f>IF($C334="","",VLOOKUP($D334,編集不可!$A$9:$D$11,3,FALSE))</f>
        <v/>
      </c>
      <c r="H334" s="56" t="str">
        <f>IF($C334="","",VLOOKUP($D334,編集不可!$A$9:$D$11,4,FALSE))</f>
        <v/>
      </c>
      <c r="I334" s="26" t="str">
        <f t="shared" si="16"/>
        <v/>
      </c>
      <c r="J334" s="29" t="str">
        <f t="shared" si="17"/>
        <v/>
      </c>
      <c r="K334" s="11"/>
      <c r="L334" s="12"/>
      <c r="M334" s="12"/>
      <c r="N334" s="13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x14ac:dyDescent="0.15">
      <c r="A335" s="23">
        <v>334</v>
      </c>
      <c r="B335" s="58"/>
      <c r="C335" s="58"/>
      <c r="D335" s="58"/>
      <c r="E335" s="56" t="str">
        <f>IF($C335="","",VLOOKUP($D335,編集不可!$A$9:$D$11,2,FALSE))</f>
        <v/>
      </c>
      <c r="F335" s="56" t="str">
        <f t="shared" ref="F335:F398" si="18">IF($C335="","",SUM($C335*$E335))</f>
        <v/>
      </c>
      <c r="G335" s="56" t="str">
        <f>IF($C335="","",VLOOKUP($D335,編集不可!$A$9:$D$11,3,FALSE))</f>
        <v/>
      </c>
      <c r="H335" s="56" t="str">
        <f>IF($C335="","",VLOOKUP($D335,編集不可!$A$9:$D$11,4,FALSE))</f>
        <v/>
      </c>
      <c r="I335" s="26" t="str">
        <f t="shared" ref="I335:I398" si="19">IF($C335="","",ROUND(SUM($F335*$G335+$H335),2))</f>
        <v/>
      </c>
      <c r="J335" s="29" t="str">
        <f t="shared" ref="J335:J398" si="20">IF($C335="","",ROUNDDOWN($I335,-2))</f>
        <v/>
      </c>
      <c r="K335" s="11"/>
      <c r="L335" s="12"/>
      <c r="M335" s="12"/>
      <c r="N335" s="13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x14ac:dyDescent="0.15">
      <c r="A336" s="23">
        <v>335</v>
      </c>
      <c r="B336" s="58"/>
      <c r="C336" s="58"/>
      <c r="D336" s="58"/>
      <c r="E336" s="56" t="str">
        <f>IF($C336="","",VLOOKUP($D336,編集不可!$A$9:$D$11,2,FALSE))</f>
        <v/>
      </c>
      <c r="F336" s="56" t="str">
        <f t="shared" si="18"/>
        <v/>
      </c>
      <c r="G336" s="56" t="str">
        <f>IF($C336="","",VLOOKUP($D336,編集不可!$A$9:$D$11,3,FALSE))</f>
        <v/>
      </c>
      <c r="H336" s="56" t="str">
        <f>IF($C336="","",VLOOKUP($D336,編集不可!$A$9:$D$11,4,FALSE))</f>
        <v/>
      </c>
      <c r="I336" s="26" t="str">
        <f t="shared" si="19"/>
        <v/>
      </c>
      <c r="J336" s="29" t="str">
        <f t="shared" si="20"/>
        <v/>
      </c>
      <c r="K336" s="11"/>
      <c r="L336" s="12"/>
      <c r="M336" s="12"/>
      <c r="N336" s="13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x14ac:dyDescent="0.15">
      <c r="A337" s="23">
        <v>336</v>
      </c>
      <c r="B337" s="58"/>
      <c r="C337" s="58"/>
      <c r="D337" s="58"/>
      <c r="E337" s="56" t="str">
        <f>IF($C337="","",VLOOKUP($D337,編集不可!$A$9:$D$11,2,FALSE))</f>
        <v/>
      </c>
      <c r="F337" s="56" t="str">
        <f t="shared" si="18"/>
        <v/>
      </c>
      <c r="G337" s="56" t="str">
        <f>IF($C337="","",VLOOKUP($D337,編集不可!$A$9:$D$11,3,FALSE))</f>
        <v/>
      </c>
      <c r="H337" s="56" t="str">
        <f>IF($C337="","",VLOOKUP($D337,編集不可!$A$9:$D$11,4,FALSE))</f>
        <v/>
      </c>
      <c r="I337" s="26" t="str">
        <f t="shared" si="19"/>
        <v/>
      </c>
      <c r="J337" s="29" t="str">
        <f t="shared" si="20"/>
        <v/>
      </c>
      <c r="K337" s="11"/>
      <c r="L337" s="12"/>
      <c r="M337" s="12"/>
      <c r="N337" s="13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x14ac:dyDescent="0.15">
      <c r="A338" s="23">
        <v>337</v>
      </c>
      <c r="B338" s="58"/>
      <c r="C338" s="58"/>
      <c r="D338" s="58"/>
      <c r="E338" s="56" t="str">
        <f>IF($C338="","",VLOOKUP($D338,編集不可!$A$9:$D$11,2,FALSE))</f>
        <v/>
      </c>
      <c r="F338" s="56" t="str">
        <f t="shared" si="18"/>
        <v/>
      </c>
      <c r="G338" s="56" t="str">
        <f>IF($C338="","",VLOOKUP($D338,編集不可!$A$9:$D$11,3,FALSE))</f>
        <v/>
      </c>
      <c r="H338" s="56" t="str">
        <f>IF($C338="","",VLOOKUP($D338,編集不可!$A$9:$D$11,4,FALSE))</f>
        <v/>
      </c>
      <c r="I338" s="26" t="str">
        <f t="shared" si="19"/>
        <v/>
      </c>
      <c r="J338" s="29" t="str">
        <f t="shared" si="20"/>
        <v/>
      </c>
      <c r="K338" s="11"/>
      <c r="L338" s="12"/>
      <c r="M338" s="12"/>
      <c r="N338" s="13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x14ac:dyDescent="0.15">
      <c r="A339" s="23">
        <v>338</v>
      </c>
      <c r="B339" s="58"/>
      <c r="C339" s="58"/>
      <c r="D339" s="58"/>
      <c r="E339" s="56" t="str">
        <f>IF($C339="","",VLOOKUP($D339,編集不可!$A$9:$D$11,2,FALSE))</f>
        <v/>
      </c>
      <c r="F339" s="56" t="str">
        <f t="shared" si="18"/>
        <v/>
      </c>
      <c r="G339" s="56" t="str">
        <f>IF($C339="","",VLOOKUP($D339,編集不可!$A$9:$D$11,3,FALSE))</f>
        <v/>
      </c>
      <c r="H339" s="56" t="str">
        <f>IF($C339="","",VLOOKUP($D339,編集不可!$A$9:$D$11,4,FALSE))</f>
        <v/>
      </c>
      <c r="I339" s="26" t="str">
        <f t="shared" si="19"/>
        <v/>
      </c>
      <c r="J339" s="29" t="str">
        <f t="shared" si="20"/>
        <v/>
      </c>
      <c r="K339" s="11"/>
      <c r="L339" s="12"/>
      <c r="M339" s="12"/>
      <c r="N339" s="13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x14ac:dyDescent="0.15">
      <c r="A340" s="23">
        <v>339</v>
      </c>
      <c r="B340" s="58"/>
      <c r="C340" s="58"/>
      <c r="D340" s="58"/>
      <c r="E340" s="56" t="str">
        <f>IF($C340="","",VLOOKUP($D340,編集不可!$A$9:$D$11,2,FALSE))</f>
        <v/>
      </c>
      <c r="F340" s="56" t="str">
        <f t="shared" si="18"/>
        <v/>
      </c>
      <c r="G340" s="56" t="str">
        <f>IF($C340="","",VLOOKUP($D340,編集不可!$A$9:$D$11,3,FALSE))</f>
        <v/>
      </c>
      <c r="H340" s="56" t="str">
        <f>IF($C340="","",VLOOKUP($D340,編集不可!$A$9:$D$11,4,FALSE))</f>
        <v/>
      </c>
      <c r="I340" s="26" t="str">
        <f t="shared" si="19"/>
        <v/>
      </c>
      <c r="J340" s="29" t="str">
        <f t="shared" si="20"/>
        <v/>
      </c>
      <c r="K340" s="11"/>
      <c r="L340" s="12"/>
      <c r="M340" s="12"/>
      <c r="N340" s="13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x14ac:dyDescent="0.15">
      <c r="A341" s="23">
        <v>340</v>
      </c>
      <c r="B341" s="58"/>
      <c r="C341" s="58"/>
      <c r="D341" s="58"/>
      <c r="E341" s="56" t="str">
        <f>IF($C341="","",VLOOKUP($D341,編集不可!$A$9:$D$11,2,FALSE))</f>
        <v/>
      </c>
      <c r="F341" s="56" t="str">
        <f t="shared" si="18"/>
        <v/>
      </c>
      <c r="G341" s="56" t="str">
        <f>IF($C341="","",VLOOKUP($D341,編集不可!$A$9:$D$11,3,FALSE))</f>
        <v/>
      </c>
      <c r="H341" s="56" t="str">
        <f>IF($C341="","",VLOOKUP($D341,編集不可!$A$9:$D$11,4,FALSE))</f>
        <v/>
      </c>
      <c r="I341" s="26" t="str">
        <f t="shared" si="19"/>
        <v/>
      </c>
      <c r="J341" s="29" t="str">
        <f t="shared" si="20"/>
        <v/>
      </c>
      <c r="K341" s="11"/>
      <c r="L341" s="12"/>
      <c r="M341" s="12"/>
      <c r="N341" s="13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x14ac:dyDescent="0.15">
      <c r="A342" s="23">
        <v>341</v>
      </c>
      <c r="B342" s="58"/>
      <c r="C342" s="58"/>
      <c r="D342" s="58"/>
      <c r="E342" s="56" t="str">
        <f>IF($C342="","",VLOOKUP($D342,編集不可!$A$9:$D$11,2,FALSE))</f>
        <v/>
      </c>
      <c r="F342" s="56" t="str">
        <f t="shared" si="18"/>
        <v/>
      </c>
      <c r="G342" s="56" t="str">
        <f>IF($C342="","",VLOOKUP($D342,編集不可!$A$9:$D$11,3,FALSE))</f>
        <v/>
      </c>
      <c r="H342" s="56" t="str">
        <f>IF($C342="","",VLOOKUP($D342,編集不可!$A$9:$D$11,4,FALSE))</f>
        <v/>
      </c>
      <c r="I342" s="26" t="str">
        <f t="shared" si="19"/>
        <v/>
      </c>
      <c r="J342" s="29" t="str">
        <f t="shared" si="20"/>
        <v/>
      </c>
      <c r="K342" s="11"/>
      <c r="L342" s="12"/>
      <c r="M342" s="12"/>
      <c r="N342" s="13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x14ac:dyDescent="0.15">
      <c r="A343" s="23">
        <v>342</v>
      </c>
      <c r="B343" s="58"/>
      <c r="C343" s="58"/>
      <c r="D343" s="58"/>
      <c r="E343" s="56" t="str">
        <f>IF($C343="","",VLOOKUP($D343,編集不可!$A$9:$D$11,2,FALSE))</f>
        <v/>
      </c>
      <c r="F343" s="56" t="str">
        <f t="shared" si="18"/>
        <v/>
      </c>
      <c r="G343" s="56" t="str">
        <f>IF($C343="","",VLOOKUP($D343,編集不可!$A$9:$D$11,3,FALSE))</f>
        <v/>
      </c>
      <c r="H343" s="56" t="str">
        <f>IF($C343="","",VLOOKUP($D343,編集不可!$A$9:$D$11,4,FALSE))</f>
        <v/>
      </c>
      <c r="I343" s="26" t="str">
        <f t="shared" si="19"/>
        <v/>
      </c>
      <c r="J343" s="29" t="str">
        <f t="shared" si="20"/>
        <v/>
      </c>
      <c r="K343" s="11"/>
      <c r="L343" s="12"/>
      <c r="M343" s="12"/>
      <c r="N343" s="13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x14ac:dyDescent="0.15">
      <c r="A344" s="23">
        <v>343</v>
      </c>
      <c r="B344" s="58"/>
      <c r="C344" s="58"/>
      <c r="D344" s="58"/>
      <c r="E344" s="56" t="str">
        <f>IF($C344="","",VLOOKUP($D344,編集不可!$A$9:$D$11,2,FALSE))</f>
        <v/>
      </c>
      <c r="F344" s="56" t="str">
        <f t="shared" si="18"/>
        <v/>
      </c>
      <c r="G344" s="56" t="str">
        <f>IF($C344="","",VLOOKUP($D344,編集不可!$A$9:$D$11,3,FALSE))</f>
        <v/>
      </c>
      <c r="H344" s="56" t="str">
        <f>IF($C344="","",VLOOKUP($D344,編集不可!$A$9:$D$11,4,FALSE))</f>
        <v/>
      </c>
      <c r="I344" s="26" t="str">
        <f t="shared" si="19"/>
        <v/>
      </c>
      <c r="J344" s="29" t="str">
        <f t="shared" si="20"/>
        <v/>
      </c>
      <c r="K344" s="11"/>
      <c r="L344" s="12"/>
      <c r="M344" s="12"/>
      <c r="N344" s="13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x14ac:dyDescent="0.15">
      <c r="A345" s="23">
        <v>344</v>
      </c>
      <c r="B345" s="58"/>
      <c r="C345" s="58"/>
      <c r="D345" s="58"/>
      <c r="E345" s="56" t="str">
        <f>IF($C345="","",VLOOKUP($D345,編集不可!$A$9:$D$11,2,FALSE))</f>
        <v/>
      </c>
      <c r="F345" s="56" t="str">
        <f t="shared" si="18"/>
        <v/>
      </c>
      <c r="G345" s="56" t="str">
        <f>IF($C345="","",VLOOKUP($D345,編集不可!$A$9:$D$11,3,FALSE))</f>
        <v/>
      </c>
      <c r="H345" s="56" t="str">
        <f>IF($C345="","",VLOOKUP($D345,編集不可!$A$9:$D$11,4,FALSE))</f>
        <v/>
      </c>
      <c r="I345" s="26" t="str">
        <f t="shared" si="19"/>
        <v/>
      </c>
      <c r="J345" s="29" t="str">
        <f t="shared" si="20"/>
        <v/>
      </c>
      <c r="K345" s="11"/>
      <c r="L345" s="12"/>
      <c r="M345" s="12"/>
      <c r="N345" s="13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x14ac:dyDescent="0.15">
      <c r="A346" s="23">
        <v>345</v>
      </c>
      <c r="B346" s="58"/>
      <c r="C346" s="58"/>
      <c r="D346" s="58"/>
      <c r="E346" s="56" t="str">
        <f>IF($C346="","",VLOOKUP($D346,編集不可!$A$9:$D$11,2,FALSE))</f>
        <v/>
      </c>
      <c r="F346" s="56" t="str">
        <f t="shared" si="18"/>
        <v/>
      </c>
      <c r="G346" s="56" t="str">
        <f>IF($C346="","",VLOOKUP($D346,編集不可!$A$9:$D$11,3,FALSE))</f>
        <v/>
      </c>
      <c r="H346" s="56" t="str">
        <f>IF($C346="","",VLOOKUP($D346,編集不可!$A$9:$D$11,4,FALSE))</f>
        <v/>
      </c>
      <c r="I346" s="26" t="str">
        <f t="shared" si="19"/>
        <v/>
      </c>
      <c r="J346" s="29" t="str">
        <f t="shared" si="20"/>
        <v/>
      </c>
      <c r="K346" s="11"/>
      <c r="L346" s="12"/>
      <c r="M346" s="12"/>
      <c r="N346" s="13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x14ac:dyDescent="0.15">
      <c r="A347" s="23">
        <v>346</v>
      </c>
      <c r="B347" s="58"/>
      <c r="C347" s="58"/>
      <c r="D347" s="58"/>
      <c r="E347" s="56" t="str">
        <f>IF($C347="","",VLOOKUP($D347,編集不可!$A$9:$D$11,2,FALSE))</f>
        <v/>
      </c>
      <c r="F347" s="56" t="str">
        <f t="shared" si="18"/>
        <v/>
      </c>
      <c r="G347" s="56" t="str">
        <f>IF($C347="","",VLOOKUP($D347,編集不可!$A$9:$D$11,3,FALSE))</f>
        <v/>
      </c>
      <c r="H347" s="56" t="str">
        <f>IF($C347="","",VLOOKUP($D347,編集不可!$A$9:$D$11,4,FALSE))</f>
        <v/>
      </c>
      <c r="I347" s="26" t="str">
        <f t="shared" si="19"/>
        <v/>
      </c>
      <c r="J347" s="29" t="str">
        <f t="shared" si="20"/>
        <v/>
      </c>
      <c r="K347" s="11"/>
      <c r="L347" s="12"/>
      <c r="M347" s="12"/>
      <c r="N347" s="13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x14ac:dyDescent="0.15">
      <c r="A348" s="23">
        <v>347</v>
      </c>
      <c r="B348" s="58"/>
      <c r="C348" s="58"/>
      <c r="D348" s="58"/>
      <c r="E348" s="56" t="str">
        <f>IF($C348="","",VLOOKUP($D348,編集不可!$A$9:$D$11,2,FALSE))</f>
        <v/>
      </c>
      <c r="F348" s="56" t="str">
        <f t="shared" si="18"/>
        <v/>
      </c>
      <c r="G348" s="56" t="str">
        <f>IF($C348="","",VLOOKUP($D348,編集不可!$A$9:$D$11,3,FALSE))</f>
        <v/>
      </c>
      <c r="H348" s="56" t="str">
        <f>IF($C348="","",VLOOKUP($D348,編集不可!$A$9:$D$11,4,FALSE))</f>
        <v/>
      </c>
      <c r="I348" s="26" t="str">
        <f t="shared" si="19"/>
        <v/>
      </c>
      <c r="J348" s="29" t="str">
        <f t="shared" si="20"/>
        <v/>
      </c>
      <c r="K348" s="11"/>
      <c r="L348" s="12"/>
      <c r="M348" s="12"/>
      <c r="N348" s="13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x14ac:dyDescent="0.15">
      <c r="A349" s="23">
        <v>348</v>
      </c>
      <c r="B349" s="58"/>
      <c r="C349" s="58"/>
      <c r="D349" s="58"/>
      <c r="E349" s="56" t="str">
        <f>IF($C349="","",VLOOKUP($D349,編集不可!$A$9:$D$11,2,FALSE))</f>
        <v/>
      </c>
      <c r="F349" s="56" t="str">
        <f t="shared" si="18"/>
        <v/>
      </c>
      <c r="G349" s="56" t="str">
        <f>IF($C349="","",VLOOKUP($D349,編集不可!$A$9:$D$11,3,FALSE))</f>
        <v/>
      </c>
      <c r="H349" s="56" t="str">
        <f>IF($C349="","",VLOOKUP($D349,編集不可!$A$9:$D$11,4,FALSE))</f>
        <v/>
      </c>
      <c r="I349" s="26" t="str">
        <f t="shared" si="19"/>
        <v/>
      </c>
      <c r="J349" s="29" t="str">
        <f t="shared" si="20"/>
        <v/>
      </c>
      <c r="K349" s="11"/>
      <c r="L349" s="12"/>
      <c r="M349" s="12"/>
      <c r="N349" s="13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x14ac:dyDescent="0.15">
      <c r="A350" s="23">
        <v>349</v>
      </c>
      <c r="B350" s="58"/>
      <c r="C350" s="58"/>
      <c r="D350" s="58"/>
      <c r="E350" s="56" t="str">
        <f>IF($C350="","",VLOOKUP($D350,編集不可!$A$9:$D$11,2,FALSE))</f>
        <v/>
      </c>
      <c r="F350" s="56" t="str">
        <f t="shared" si="18"/>
        <v/>
      </c>
      <c r="G350" s="56" t="str">
        <f>IF($C350="","",VLOOKUP($D350,編集不可!$A$9:$D$11,3,FALSE))</f>
        <v/>
      </c>
      <c r="H350" s="56" t="str">
        <f>IF($C350="","",VLOOKUP($D350,編集不可!$A$9:$D$11,4,FALSE))</f>
        <v/>
      </c>
      <c r="I350" s="26" t="str">
        <f t="shared" si="19"/>
        <v/>
      </c>
      <c r="J350" s="29" t="str">
        <f t="shared" si="20"/>
        <v/>
      </c>
      <c r="K350" s="11"/>
      <c r="L350" s="12"/>
      <c r="M350" s="12"/>
      <c r="N350" s="13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x14ac:dyDescent="0.15">
      <c r="A351" s="23">
        <v>350</v>
      </c>
      <c r="B351" s="58"/>
      <c r="C351" s="58"/>
      <c r="D351" s="58"/>
      <c r="E351" s="56" t="str">
        <f>IF($C351="","",VLOOKUP($D351,編集不可!$A$9:$D$11,2,FALSE))</f>
        <v/>
      </c>
      <c r="F351" s="56" t="str">
        <f t="shared" si="18"/>
        <v/>
      </c>
      <c r="G351" s="56" t="str">
        <f>IF($C351="","",VLOOKUP($D351,編集不可!$A$9:$D$11,3,FALSE))</f>
        <v/>
      </c>
      <c r="H351" s="56" t="str">
        <f>IF($C351="","",VLOOKUP($D351,編集不可!$A$9:$D$11,4,FALSE))</f>
        <v/>
      </c>
      <c r="I351" s="26" t="str">
        <f t="shared" si="19"/>
        <v/>
      </c>
      <c r="J351" s="29" t="str">
        <f t="shared" si="20"/>
        <v/>
      </c>
      <c r="K351" s="11"/>
      <c r="L351" s="12"/>
      <c r="M351" s="12"/>
      <c r="N351" s="13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x14ac:dyDescent="0.15">
      <c r="A352" s="23">
        <v>351</v>
      </c>
      <c r="B352" s="58"/>
      <c r="C352" s="58"/>
      <c r="D352" s="58"/>
      <c r="E352" s="56" t="str">
        <f>IF($C352="","",VLOOKUP($D352,編集不可!$A$9:$D$11,2,FALSE))</f>
        <v/>
      </c>
      <c r="F352" s="56" t="str">
        <f t="shared" si="18"/>
        <v/>
      </c>
      <c r="G352" s="56" t="str">
        <f>IF($C352="","",VLOOKUP($D352,編集不可!$A$9:$D$11,3,FALSE))</f>
        <v/>
      </c>
      <c r="H352" s="56" t="str">
        <f>IF($C352="","",VLOOKUP($D352,編集不可!$A$9:$D$11,4,FALSE))</f>
        <v/>
      </c>
      <c r="I352" s="26" t="str">
        <f t="shared" si="19"/>
        <v/>
      </c>
      <c r="J352" s="29" t="str">
        <f t="shared" si="20"/>
        <v/>
      </c>
      <c r="K352" s="11"/>
      <c r="L352" s="12"/>
      <c r="M352" s="12"/>
      <c r="N352" s="13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x14ac:dyDescent="0.15">
      <c r="A353" s="23">
        <v>352</v>
      </c>
      <c r="B353" s="58"/>
      <c r="C353" s="58"/>
      <c r="D353" s="58"/>
      <c r="E353" s="56" t="str">
        <f>IF($C353="","",VLOOKUP($D353,編集不可!$A$9:$D$11,2,FALSE))</f>
        <v/>
      </c>
      <c r="F353" s="56" t="str">
        <f t="shared" si="18"/>
        <v/>
      </c>
      <c r="G353" s="56" t="str">
        <f>IF($C353="","",VLOOKUP($D353,編集不可!$A$9:$D$11,3,FALSE))</f>
        <v/>
      </c>
      <c r="H353" s="56" t="str">
        <f>IF($C353="","",VLOOKUP($D353,編集不可!$A$9:$D$11,4,FALSE))</f>
        <v/>
      </c>
      <c r="I353" s="26" t="str">
        <f t="shared" si="19"/>
        <v/>
      </c>
      <c r="J353" s="29" t="str">
        <f t="shared" si="20"/>
        <v/>
      </c>
      <c r="K353" s="11"/>
      <c r="L353" s="12"/>
      <c r="M353" s="12"/>
      <c r="N353" s="13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x14ac:dyDescent="0.15">
      <c r="A354" s="23">
        <v>353</v>
      </c>
      <c r="B354" s="58"/>
      <c r="C354" s="58"/>
      <c r="D354" s="58"/>
      <c r="E354" s="56" t="str">
        <f>IF($C354="","",VLOOKUP($D354,編集不可!$A$9:$D$11,2,FALSE))</f>
        <v/>
      </c>
      <c r="F354" s="56" t="str">
        <f t="shared" si="18"/>
        <v/>
      </c>
      <c r="G354" s="56" t="str">
        <f>IF($C354="","",VLOOKUP($D354,編集不可!$A$9:$D$11,3,FALSE))</f>
        <v/>
      </c>
      <c r="H354" s="56" t="str">
        <f>IF($C354="","",VLOOKUP($D354,編集不可!$A$9:$D$11,4,FALSE))</f>
        <v/>
      </c>
      <c r="I354" s="26" t="str">
        <f t="shared" si="19"/>
        <v/>
      </c>
      <c r="J354" s="29" t="str">
        <f t="shared" si="20"/>
        <v/>
      </c>
      <c r="K354" s="11"/>
      <c r="L354" s="12"/>
      <c r="M354" s="12"/>
      <c r="N354" s="13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x14ac:dyDescent="0.15">
      <c r="A355" s="23">
        <v>354</v>
      </c>
      <c r="B355" s="58"/>
      <c r="C355" s="58"/>
      <c r="D355" s="58"/>
      <c r="E355" s="56" t="str">
        <f>IF($C355="","",VLOOKUP($D355,編集不可!$A$9:$D$11,2,FALSE))</f>
        <v/>
      </c>
      <c r="F355" s="56" t="str">
        <f t="shared" si="18"/>
        <v/>
      </c>
      <c r="G355" s="56" t="str">
        <f>IF($C355="","",VLOOKUP($D355,編集不可!$A$9:$D$11,3,FALSE))</f>
        <v/>
      </c>
      <c r="H355" s="56" t="str">
        <f>IF($C355="","",VLOOKUP($D355,編集不可!$A$9:$D$11,4,FALSE))</f>
        <v/>
      </c>
      <c r="I355" s="26" t="str">
        <f t="shared" si="19"/>
        <v/>
      </c>
      <c r="J355" s="29" t="str">
        <f t="shared" si="20"/>
        <v/>
      </c>
      <c r="K355" s="11"/>
      <c r="L355" s="12"/>
      <c r="M355" s="12"/>
      <c r="N355" s="13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x14ac:dyDescent="0.15">
      <c r="A356" s="23">
        <v>355</v>
      </c>
      <c r="B356" s="58"/>
      <c r="C356" s="58"/>
      <c r="D356" s="58"/>
      <c r="E356" s="56" t="str">
        <f>IF($C356="","",VLOOKUP($D356,編集不可!$A$9:$D$11,2,FALSE))</f>
        <v/>
      </c>
      <c r="F356" s="56" t="str">
        <f t="shared" si="18"/>
        <v/>
      </c>
      <c r="G356" s="56" t="str">
        <f>IF($C356="","",VLOOKUP($D356,編集不可!$A$9:$D$11,3,FALSE))</f>
        <v/>
      </c>
      <c r="H356" s="56" t="str">
        <f>IF($C356="","",VLOOKUP($D356,編集不可!$A$9:$D$11,4,FALSE))</f>
        <v/>
      </c>
      <c r="I356" s="26" t="str">
        <f t="shared" si="19"/>
        <v/>
      </c>
      <c r="J356" s="29" t="str">
        <f t="shared" si="20"/>
        <v/>
      </c>
      <c r="K356" s="11"/>
      <c r="L356" s="12"/>
      <c r="M356" s="12"/>
      <c r="N356" s="13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x14ac:dyDescent="0.15">
      <c r="A357" s="23">
        <v>356</v>
      </c>
      <c r="B357" s="58"/>
      <c r="C357" s="58"/>
      <c r="D357" s="58"/>
      <c r="E357" s="56" t="str">
        <f>IF($C357="","",VLOOKUP($D357,編集不可!$A$9:$D$11,2,FALSE))</f>
        <v/>
      </c>
      <c r="F357" s="56" t="str">
        <f t="shared" si="18"/>
        <v/>
      </c>
      <c r="G357" s="56" t="str">
        <f>IF($C357="","",VLOOKUP($D357,編集不可!$A$9:$D$11,3,FALSE))</f>
        <v/>
      </c>
      <c r="H357" s="56" t="str">
        <f>IF($C357="","",VLOOKUP($D357,編集不可!$A$9:$D$11,4,FALSE))</f>
        <v/>
      </c>
      <c r="I357" s="26" t="str">
        <f t="shared" si="19"/>
        <v/>
      </c>
      <c r="J357" s="29" t="str">
        <f t="shared" si="20"/>
        <v/>
      </c>
      <c r="K357" s="11"/>
      <c r="L357" s="12"/>
      <c r="M357" s="12"/>
      <c r="N357" s="13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x14ac:dyDescent="0.15">
      <c r="A358" s="23">
        <v>357</v>
      </c>
      <c r="B358" s="58"/>
      <c r="C358" s="58"/>
      <c r="D358" s="58"/>
      <c r="E358" s="56" t="str">
        <f>IF($C358="","",VLOOKUP($D358,編集不可!$A$9:$D$11,2,FALSE))</f>
        <v/>
      </c>
      <c r="F358" s="56" t="str">
        <f t="shared" si="18"/>
        <v/>
      </c>
      <c r="G358" s="56" t="str">
        <f>IF($C358="","",VLOOKUP($D358,編集不可!$A$9:$D$11,3,FALSE))</f>
        <v/>
      </c>
      <c r="H358" s="56" t="str">
        <f>IF($C358="","",VLOOKUP($D358,編集不可!$A$9:$D$11,4,FALSE))</f>
        <v/>
      </c>
      <c r="I358" s="26" t="str">
        <f t="shared" si="19"/>
        <v/>
      </c>
      <c r="J358" s="29" t="str">
        <f t="shared" si="20"/>
        <v/>
      </c>
      <c r="K358" s="11"/>
      <c r="L358" s="12"/>
      <c r="M358" s="12"/>
      <c r="N358" s="13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x14ac:dyDescent="0.15">
      <c r="A359" s="23">
        <v>358</v>
      </c>
      <c r="B359" s="58"/>
      <c r="C359" s="58"/>
      <c r="D359" s="58"/>
      <c r="E359" s="56" t="str">
        <f>IF($C359="","",VLOOKUP($D359,編集不可!$A$9:$D$11,2,FALSE))</f>
        <v/>
      </c>
      <c r="F359" s="56" t="str">
        <f t="shared" si="18"/>
        <v/>
      </c>
      <c r="G359" s="56" t="str">
        <f>IF($C359="","",VLOOKUP($D359,編集不可!$A$9:$D$11,3,FALSE))</f>
        <v/>
      </c>
      <c r="H359" s="56" t="str">
        <f>IF($C359="","",VLOOKUP($D359,編集不可!$A$9:$D$11,4,FALSE))</f>
        <v/>
      </c>
      <c r="I359" s="26" t="str">
        <f t="shared" si="19"/>
        <v/>
      </c>
      <c r="J359" s="29" t="str">
        <f t="shared" si="20"/>
        <v/>
      </c>
      <c r="K359" s="11"/>
      <c r="L359" s="12"/>
      <c r="M359" s="12"/>
      <c r="N359" s="13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x14ac:dyDescent="0.15">
      <c r="A360" s="23">
        <v>359</v>
      </c>
      <c r="B360" s="58"/>
      <c r="C360" s="58"/>
      <c r="D360" s="58"/>
      <c r="E360" s="56" t="str">
        <f>IF($C360="","",VLOOKUP($D360,編集不可!$A$9:$D$11,2,FALSE))</f>
        <v/>
      </c>
      <c r="F360" s="56" t="str">
        <f t="shared" si="18"/>
        <v/>
      </c>
      <c r="G360" s="56" t="str">
        <f>IF($C360="","",VLOOKUP($D360,編集不可!$A$9:$D$11,3,FALSE))</f>
        <v/>
      </c>
      <c r="H360" s="56" t="str">
        <f>IF($C360="","",VLOOKUP($D360,編集不可!$A$9:$D$11,4,FALSE))</f>
        <v/>
      </c>
      <c r="I360" s="26" t="str">
        <f t="shared" si="19"/>
        <v/>
      </c>
      <c r="J360" s="29" t="str">
        <f t="shared" si="20"/>
        <v/>
      </c>
      <c r="K360" s="11"/>
      <c r="L360" s="12"/>
      <c r="M360" s="12"/>
      <c r="N360" s="13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x14ac:dyDescent="0.15">
      <c r="A361" s="23">
        <v>360</v>
      </c>
      <c r="B361" s="58"/>
      <c r="C361" s="58"/>
      <c r="D361" s="58"/>
      <c r="E361" s="56" t="str">
        <f>IF($C361="","",VLOOKUP($D361,編集不可!$A$9:$D$11,2,FALSE))</f>
        <v/>
      </c>
      <c r="F361" s="56" t="str">
        <f t="shared" si="18"/>
        <v/>
      </c>
      <c r="G361" s="56" t="str">
        <f>IF($C361="","",VLOOKUP($D361,編集不可!$A$9:$D$11,3,FALSE))</f>
        <v/>
      </c>
      <c r="H361" s="56" t="str">
        <f>IF($C361="","",VLOOKUP($D361,編集不可!$A$9:$D$11,4,FALSE))</f>
        <v/>
      </c>
      <c r="I361" s="26" t="str">
        <f t="shared" si="19"/>
        <v/>
      </c>
      <c r="J361" s="29" t="str">
        <f t="shared" si="20"/>
        <v/>
      </c>
      <c r="K361" s="11"/>
      <c r="L361" s="12"/>
      <c r="M361" s="12"/>
      <c r="N361" s="13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x14ac:dyDescent="0.15">
      <c r="A362" s="23">
        <v>361</v>
      </c>
      <c r="B362" s="58"/>
      <c r="C362" s="58"/>
      <c r="D362" s="58"/>
      <c r="E362" s="56" t="str">
        <f>IF($C362="","",VLOOKUP($D362,編集不可!$A$9:$D$11,2,FALSE))</f>
        <v/>
      </c>
      <c r="F362" s="56" t="str">
        <f t="shared" si="18"/>
        <v/>
      </c>
      <c r="G362" s="56" t="str">
        <f>IF($C362="","",VLOOKUP($D362,編集不可!$A$9:$D$11,3,FALSE))</f>
        <v/>
      </c>
      <c r="H362" s="56" t="str">
        <f>IF($C362="","",VLOOKUP($D362,編集不可!$A$9:$D$11,4,FALSE))</f>
        <v/>
      </c>
      <c r="I362" s="26" t="str">
        <f t="shared" si="19"/>
        <v/>
      </c>
      <c r="J362" s="29" t="str">
        <f t="shared" si="20"/>
        <v/>
      </c>
      <c r="K362" s="11"/>
      <c r="L362" s="12"/>
      <c r="M362" s="12"/>
      <c r="N362" s="13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x14ac:dyDescent="0.15">
      <c r="A363" s="23">
        <v>362</v>
      </c>
      <c r="B363" s="58"/>
      <c r="C363" s="58"/>
      <c r="D363" s="58"/>
      <c r="E363" s="56" t="str">
        <f>IF($C363="","",VLOOKUP($D363,編集不可!$A$9:$D$11,2,FALSE))</f>
        <v/>
      </c>
      <c r="F363" s="56" t="str">
        <f t="shared" si="18"/>
        <v/>
      </c>
      <c r="G363" s="56" t="str">
        <f>IF($C363="","",VLOOKUP($D363,編集不可!$A$9:$D$11,3,FALSE))</f>
        <v/>
      </c>
      <c r="H363" s="56" t="str">
        <f>IF($C363="","",VLOOKUP($D363,編集不可!$A$9:$D$11,4,FALSE))</f>
        <v/>
      </c>
      <c r="I363" s="26" t="str">
        <f t="shared" si="19"/>
        <v/>
      </c>
      <c r="J363" s="29" t="str">
        <f t="shared" si="20"/>
        <v/>
      </c>
      <c r="K363" s="11"/>
      <c r="L363" s="12"/>
      <c r="M363" s="12"/>
      <c r="N363" s="13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x14ac:dyDescent="0.15">
      <c r="A364" s="23">
        <v>363</v>
      </c>
      <c r="B364" s="58"/>
      <c r="C364" s="58"/>
      <c r="D364" s="58"/>
      <c r="E364" s="56" t="str">
        <f>IF($C364="","",VLOOKUP($D364,編集不可!$A$9:$D$11,2,FALSE))</f>
        <v/>
      </c>
      <c r="F364" s="56" t="str">
        <f t="shared" si="18"/>
        <v/>
      </c>
      <c r="G364" s="56" t="str">
        <f>IF($C364="","",VLOOKUP($D364,編集不可!$A$9:$D$11,3,FALSE))</f>
        <v/>
      </c>
      <c r="H364" s="56" t="str">
        <f>IF($C364="","",VLOOKUP($D364,編集不可!$A$9:$D$11,4,FALSE))</f>
        <v/>
      </c>
      <c r="I364" s="26" t="str">
        <f t="shared" si="19"/>
        <v/>
      </c>
      <c r="J364" s="29" t="str">
        <f t="shared" si="20"/>
        <v/>
      </c>
      <c r="K364" s="11"/>
      <c r="L364" s="12"/>
      <c r="M364" s="12"/>
      <c r="N364" s="13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x14ac:dyDescent="0.15">
      <c r="A365" s="23">
        <v>364</v>
      </c>
      <c r="B365" s="58"/>
      <c r="C365" s="58"/>
      <c r="D365" s="58"/>
      <c r="E365" s="56" t="str">
        <f>IF($C365="","",VLOOKUP($D365,編集不可!$A$9:$D$11,2,FALSE))</f>
        <v/>
      </c>
      <c r="F365" s="56" t="str">
        <f t="shared" si="18"/>
        <v/>
      </c>
      <c r="G365" s="56" t="str">
        <f>IF($C365="","",VLOOKUP($D365,編集不可!$A$9:$D$11,3,FALSE))</f>
        <v/>
      </c>
      <c r="H365" s="56" t="str">
        <f>IF($C365="","",VLOOKUP($D365,編集不可!$A$9:$D$11,4,FALSE))</f>
        <v/>
      </c>
      <c r="I365" s="26" t="str">
        <f t="shared" si="19"/>
        <v/>
      </c>
      <c r="J365" s="29" t="str">
        <f t="shared" si="20"/>
        <v/>
      </c>
      <c r="K365" s="11"/>
      <c r="L365" s="12"/>
      <c r="M365" s="12"/>
      <c r="N365" s="13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x14ac:dyDescent="0.15">
      <c r="A366" s="23">
        <v>365</v>
      </c>
      <c r="B366" s="58"/>
      <c r="C366" s="58"/>
      <c r="D366" s="58"/>
      <c r="E366" s="56" t="str">
        <f>IF($C366="","",VLOOKUP($D366,編集不可!$A$9:$D$11,2,FALSE))</f>
        <v/>
      </c>
      <c r="F366" s="56" t="str">
        <f t="shared" si="18"/>
        <v/>
      </c>
      <c r="G366" s="56" t="str">
        <f>IF($C366="","",VLOOKUP($D366,編集不可!$A$9:$D$11,3,FALSE))</f>
        <v/>
      </c>
      <c r="H366" s="56" t="str">
        <f>IF($C366="","",VLOOKUP($D366,編集不可!$A$9:$D$11,4,FALSE))</f>
        <v/>
      </c>
      <c r="I366" s="26" t="str">
        <f t="shared" si="19"/>
        <v/>
      </c>
      <c r="J366" s="29" t="str">
        <f t="shared" si="20"/>
        <v/>
      </c>
      <c r="K366" s="11"/>
      <c r="L366" s="12"/>
      <c r="M366" s="12"/>
      <c r="N366" s="13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x14ac:dyDescent="0.15">
      <c r="A367" s="23">
        <v>366</v>
      </c>
      <c r="B367" s="58"/>
      <c r="C367" s="58"/>
      <c r="D367" s="58"/>
      <c r="E367" s="56" t="str">
        <f>IF($C367="","",VLOOKUP($D367,編集不可!$A$9:$D$11,2,FALSE))</f>
        <v/>
      </c>
      <c r="F367" s="56" t="str">
        <f t="shared" si="18"/>
        <v/>
      </c>
      <c r="G367" s="56" t="str">
        <f>IF($C367="","",VLOOKUP($D367,編集不可!$A$9:$D$11,3,FALSE))</f>
        <v/>
      </c>
      <c r="H367" s="56" t="str">
        <f>IF($C367="","",VLOOKUP($D367,編集不可!$A$9:$D$11,4,FALSE))</f>
        <v/>
      </c>
      <c r="I367" s="26" t="str">
        <f t="shared" si="19"/>
        <v/>
      </c>
      <c r="J367" s="29" t="str">
        <f t="shared" si="20"/>
        <v/>
      </c>
      <c r="K367" s="11"/>
      <c r="L367" s="12"/>
      <c r="M367" s="12"/>
      <c r="N367" s="13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x14ac:dyDescent="0.15">
      <c r="A368" s="23">
        <v>367</v>
      </c>
      <c r="B368" s="58"/>
      <c r="C368" s="58"/>
      <c r="D368" s="58"/>
      <c r="E368" s="56" t="str">
        <f>IF($C368="","",VLOOKUP($D368,編集不可!$A$9:$D$11,2,FALSE))</f>
        <v/>
      </c>
      <c r="F368" s="56" t="str">
        <f t="shared" si="18"/>
        <v/>
      </c>
      <c r="G368" s="56" t="str">
        <f>IF($C368="","",VLOOKUP($D368,編集不可!$A$9:$D$11,3,FALSE))</f>
        <v/>
      </c>
      <c r="H368" s="56" t="str">
        <f>IF($C368="","",VLOOKUP($D368,編集不可!$A$9:$D$11,4,FALSE))</f>
        <v/>
      </c>
      <c r="I368" s="26" t="str">
        <f t="shared" si="19"/>
        <v/>
      </c>
      <c r="J368" s="29" t="str">
        <f t="shared" si="20"/>
        <v/>
      </c>
      <c r="K368" s="11"/>
      <c r="L368" s="12"/>
      <c r="M368" s="12"/>
      <c r="N368" s="13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x14ac:dyDescent="0.15">
      <c r="A369" s="23">
        <v>368</v>
      </c>
      <c r="B369" s="58"/>
      <c r="C369" s="58"/>
      <c r="D369" s="58"/>
      <c r="E369" s="56" t="str">
        <f>IF($C369="","",VLOOKUP($D369,編集不可!$A$9:$D$11,2,FALSE))</f>
        <v/>
      </c>
      <c r="F369" s="56" t="str">
        <f t="shared" si="18"/>
        <v/>
      </c>
      <c r="G369" s="56" t="str">
        <f>IF($C369="","",VLOOKUP($D369,編集不可!$A$9:$D$11,3,FALSE))</f>
        <v/>
      </c>
      <c r="H369" s="56" t="str">
        <f>IF($C369="","",VLOOKUP($D369,編集不可!$A$9:$D$11,4,FALSE))</f>
        <v/>
      </c>
      <c r="I369" s="26" t="str">
        <f t="shared" si="19"/>
        <v/>
      </c>
      <c r="J369" s="29" t="str">
        <f t="shared" si="20"/>
        <v/>
      </c>
      <c r="K369" s="11"/>
      <c r="L369" s="12"/>
      <c r="M369" s="12"/>
      <c r="N369" s="13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x14ac:dyDescent="0.15">
      <c r="A370" s="23">
        <v>369</v>
      </c>
      <c r="B370" s="58"/>
      <c r="C370" s="58"/>
      <c r="D370" s="58"/>
      <c r="E370" s="56" t="str">
        <f>IF($C370="","",VLOOKUP($D370,編集不可!$A$9:$D$11,2,FALSE))</f>
        <v/>
      </c>
      <c r="F370" s="56" t="str">
        <f t="shared" si="18"/>
        <v/>
      </c>
      <c r="G370" s="56" t="str">
        <f>IF($C370="","",VLOOKUP($D370,編集不可!$A$9:$D$11,3,FALSE))</f>
        <v/>
      </c>
      <c r="H370" s="56" t="str">
        <f>IF($C370="","",VLOOKUP($D370,編集不可!$A$9:$D$11,4,FALSE))</f>
        <v/>
      </c>
      <c r="I370" s="26" t="str">
        <f t="shared" si="19"/>
        <v/>
      </c>
      <c r="J370" s="29" t="str">
        <f t="shared" si="20"/>
        <v/>
      </c>
      <c r="K370" s="11"/>
      <c r="L370" s="12"/>
      <c r="M370" s="12"/>
      <c r="N370" s="13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x14ac:dyDescent="0.15">
      <c r="A371" s="23">
        <v>370</v>
      </c>
      <c r="B371" s="58"/>
      <c r="C371" s="58"/>
      <c r="D371" s="58"/>
      <c r="E371" s="56" t="str">
        <f>IF($C371="","",VLOOKUP($D371,編集不可!$A$9:$D$11,2,FALSE))</f>
        <v/>
      </c>
      <c r="F371" s="56" t="str">
        <f t="shared" si="18"/>
        <v/>
      </c>
      <c r="G371" s="56" t="str">
        <f>IF($C371="","",VLOOKUP($D371,編集不可!$A$9:$D$11,3,FALSE))</f>
        <v/>
      </c>
      <c r="H371" s="56" t="str">
        <f>IF($C371="","",VLOOKUP($D371,編集不可!$A$9:$D$11,4,FALSE))</f>
        <v/>
      </c>
      <c r="I371" s="26" t="str">
        <f t="shared" si="19"/>
        <v/>
      </c>
      <c r="J371" s="29" t="str">
        <f t="shared" si="20"/>
        <v/>
      </c>
      <c r="K371" s="11"/>
      <c r="L371" s="12"/>
      <c r="M371" s="12"/>
      <c r="N371" s="13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x14ac:dyDescent="0.15">
      <c r="A372" s="23">
        <v>371</v>
      </c>
      <c r="B372" s="58"/>
      <c r="C372" s="58"/>
      <c r="D372" s="58"/>
      <c r="E372" s="56" t="str">
        <f>IF($C372="","",VLOOKUP($D372,編集不可!$A$9:$D$11,2,FALSE))</f>
        <v/>
      </c>
      <c r="F372" s="56" t="str">
        <f t="shared" si="18"/>
        <v/>
      </c>
      <c r="G372" s="56" t="str">
        <f>IF($C372="","",VLOOKUP($D372,編集不可!$A$9:$D$11,3,FALSE))</f>
        <v/>
      </c>
      <c r="H372" s="56" t="str">
        <f>IF($C372="","",VLOOKUP($D372,編集不可!$A$9:$D$11,4,FALSE))</f>
        <v/>
      </c>
      <c r="I372" s="26" t="str">
        <f t="shared" si="19"/>
        <v/>
      </c>
      <c r="J372" s="29" t="str">
        <f t="shared" si="20"/>
        <v/>
      </c>
      <c r="K372" s="11"/>
      <c r="L372" s="12"/>
      <c r="M372" s="12"/>
      <c r="N372" s="13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x14ac:dyDescent="0.15">
      <c r="A373" s="23">
        <v>372</v>
      </c>
      <c r="B373" s="58"/>
      <c r="C373" s="58"/>
      <c r="D373" s="58"/>
      <c r="E373" s="56" t="str">
        <f>IF($C373="","",VLOOKUP($D373,編集不可!$A$9:$D$11,2,FALSE))</f>
        <v/>
      </c>
      <c r="F373" s="56" t="str">
        <f t="shared" si="18"/>
        <v/>
      </c>
      <c r="G373" s="56" t="str">
        <f>IF($C373="","",VLOOKUP($D373,編集不可!$A$9:$D$11,3,FALSE))</f>
        <v/>
      </c>
      <c r="H373" s="56" t="str">
        <f>IF($C373="","",VLOOKUP($D373,編集不可!$A$9:$D$11,4,FALSE))</f>
        <v/>
      </c>
      <c r="I373" s="26" t="str">
        <f t="shared" si="19"/>
        <v/>
      </c>
      <c r="J373" s="29" t="str">
        <f t="shared" si="20"/>
        <v/>
      </c>
      <c r="K373" s="11"/>
      <c r="L373" s="12"/>
      <c r="M373" s="12"/>
      <c r="N373" s="13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x14ac:dyDescent="0.15">
      <c r="A374" s="23">
        <v>373</v>
      </c>
      <c r="B374" s="58"/>
      <c r="C374" s="58"/>
      <c r="D374" s="58"/>
      <c r="E374" s="56" t="str">
        <f>IF($C374="","",VLOOKUP($D374,編集不可!$A$9:$D$11,2,FALSE))</f>
        <v/>
      </c>
      <c r="F374" s="56" t="str">
        <f t="shared" si="18"/>
        <v/>
      </c>
      <c r="G374" s="56" t="str">
        <f>IF($C374="","",VLOOKUP($D374,編集不可!$A$9:$D$11,3,FALSE))</f>
        <v/>
      </c>
      <c r="H374" s="56" t="str">
        <f>IF($C374="","",VLOOKUP($D374,編集不可!$A$9:$D$11,4,FALSE))</f>
        <v/>
      </c>
      <c r="I374" s="26" t="str">
        <f t="shared" si="19"/>
        <v/>
      </c>
      <c r="J374" s="29" t="str">
        <f t="shared" si="20"/>
        <v/>
      </c>
      <c r="K374" s="11"/>
      <c r="L374" s="12"/>
      <c r="M374" s="12"/>
      <c r="N374" s="13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x14ac:dyDescent="0.15">
      <c r="A375" s="23">
        <v>374</v>
      </c>
      <c r="B375" s="58"/>
      <c r="C375" s="58"/>
      <c r="D375" s="58"/>
      <c r="E375" s="56" t="str">
        <f>IF($C375="","",VLOOKUP($D375,編集不可!$A$9:$D$11,2,FALSE))</f>
        <v/>
      </c>
      <c r="F375" s="56" t="str">
        <f t="shared" si="18"/>
        <v/>
      </c>
      <c r="G375" s="56" t="str">
        <f>IF($C375="","",VLOOKUP($D375,編集不可!$A$9:$D$11,3,FALSE))</f>
        <v/>
      </c>
      <c r="H375" s="56" t="str">
        <f>IF($C375="","",VLOOKUP($D375,編集不可!$A$9:$D$11,4,FALSE))</f>
        <v/>
      </c>
      <c r="I375" s="26" t="str">
        <f t="shared" si="19"/>
        <v/>
      </c>
      <c r="J375" s="29" t="str">
        <f t="shared" si="20"/>
        <v/>
      </c>
      <c r="K375" s="11"/>
      <c r="L375" s="12"/>
      <c r="M375" s="12"/>
      <c r="N375" s="13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x14ac:dyDescent="0.15">
      <c r="A376" s="23">
        <v>375</v>
      </c>
      <c r="B376" s="58"/>
      <c r="C376" s="58"/>
      <c r="D376" s="58"/>
      <c r="E376" s="56" t="str">
        <f>IF($C376="","",VLOOKUP($D376,編集不可!$A$9:$D$11,2,FALSE))</f>
        <v/>
      </c>
      <c r="F376" s="56" t="str">
        <f t="shared" si="18"/>
        <v/>
      </c>
      <c r="G376" s="56" t="str">
        <f>IF($C376="","",VLOOKUP($D376,編集不可!$A$9:$D$11,3,FALSE))</f>
        <v/>
      </c>
      <c r="H376" s="56" t="str">
        <f>IF($C376="","",VLOOKUP($D376,編集不可!$A$9:$D$11,4,FALSE))</f>
        <v/>
      </c>
      <c r="I376" s="26" t="str">
        <f t="shared" si="19"/>
        <v/>
      </c>
      <c r="J376" s="29" t="str">
        <f t="shared" si="20"/>
        <v/>
      </c>
      <c r="K376" s="11"/>
      <c r="L376" s="12"/>
      <c r="M376" s="12"/>
      <c r="N376" s="13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x14ac:dyDescent="0.15">
      <c r="A377" s="23">
        <v>376</v>
      </c>
      <c r="B377" s="58"/>
      <c r="C377" s="58"/>
      <c r="D377" s="58"/>
      <c r="E377" s="56" t="str">
        <f>IF($C377="","",VLOOKUP($D377,編集不可!$A$9:$D$11,2,FALSE))</f>
        <v/>
      </c>
      <c r="F377" s="56" t="str">
        <f t="shared" si="18"/>
        <v/>
      </c>
      <c r="G377" s="56" t="str">
        <f>IF($C377="","",VLOOKUP($D377,編集不可!$A$9:$D$11,3,FALSE))</f>
        <v/>
      </c>
      <c r="H377" s="56" t="str">
        <f>IF($C377="","",VLOOKUP($D377,編集不可!$A$9:$D$11,4,FALSE))</f>
        <v/>
      </c>
      <c r="I377" s="26" t="str">
        <f t="shared" si="19"/>
        <v/>
      </c>
      <c r="J377" s="29" t="str">
        <f t="shared" si="20"/>
        <v/>
      </c>
      <c r="K377" s="11"/>
      <c r="L377" s="12"/>
      <c r="M377" s="12"/>
      <c r="N377" s="13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x14ac:dyDescent="0.15">
      <c r="A378" s="23">
        <v>377</v>
      </c>
      <c r="B378" s="58"/>
      <c r="C378" s="58"/>
      <c r="D378" s="58"/>
      <c r="E378" s="56" t="str">
        <f>IF($C378="","",VLOOKUP($D378,編集不可!$A$9:$D$11,2,FALSE))</f>
        <v/>
      </c>
      <c r="F378" s="56" t="str">
        <f t="shared" si="18"/>
        <v/>
      </c>
      <c r="G378" s="56" t="str">
        <f>IF($C378="","",VLOOKUP($D378,編集不可!$A$9:$D$11,3,FALSE))</f>
        <v/>
      </c>
      <c r="H378" s="56" t="str">
        <f>IF($C378="","",VLOOKUP($D378,編集不可!$A$9:$D$11,4,FALSE))</f>
        <v/>
      </c>
      <c r="I378" s="26" t="str">
        <f t="shared" si="19"/>
        <v/>
      </c>
      <c r="J378" s="29" t="str">
        <f t="shared" si="20"/>
        <v/>
      </c>
      <c r="K378" s="11"/>
      <c r="L378" s="12"/>
      <c r="M378" s="12"/>
      <c r="N378" s="13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x14ac:dyDescent="0.15">
      <c r="A379" s="23">
        <v>378</v>
      </c>
      <c r="B379" s="58"/>
      <c r="C379" s="58"/>
      <c r="D379" s="58"/>
      <c r="E379" s="56" t="str">
        <f>IF($C379="","",VLOOKUP($D379,編集不可!$A$9:$D$11,2,FALSE))</f>
        <v/>
      </c>
      <c r="F379" s="56" t="str">
        <f t="shared" si="18"/>
        <v/>
      </c>
      <c r="G379" s="56" t="str">
        <f>IF($C379="","",VLOOKUP($D379,編集不可!$A$9:$D$11,3,FALSE))</f>
        <v/>
      </c>
      <c r="H379" s="56" t="str">
        <f>IF($C379="","",VLOOKUP($D379,編集不可!$A$9:$D$11,4,FALSE))</f>
        <v/>
      </c>
      <c r="I379" s="26" t="str">
        <f t="shared" si="19"/>
        <v/>
      </c>
      <c r="J379" s="29" t="str">
        <f t="shared" si="20"/>
        <v/>
      </c>
      <c r="K379" s="11"/>
      <c r="L379" s="12"/>
      <c r="M379" s="12"/>
      <c r="N379" s="13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x14ac:dyDescent="0.15">
      <c r="A380" s="23">
        <v>379</v>
      </c>
      <c r="B380" s="58"/>
      <c r="C380" s="58"/>
      <c r="D380" s="58"/>
      <c r="E380" s="56" t="str">
        <f>IF($C380="","",VLOOKUP($D380,編集不可!$A$9:$D$11,2,FALSE))</f>
        <v/>
      </c>
      <c r="F380" s="56" t="str">
        <f t="shared" si="18"/>
        <v/>
      </c>
      <c r="G380" s="56" t="str">
        <f>IF($C380="","",VLOOKUP($D380,編集不可!$A$9:$D$11,3,FALSE))</f>
        <v/>
      </c>
      <c r="H380" s="56" t="str">
        <f>IF($C380="","",VLOOKUP($D380,編集不可!$A$9:$D$11,4,FALSE))</f>
        <v/>
      </c>
      <c r="I380" s="26" t="str">
        <f t="shared" si="19"/>
        <v/>
      </c>
      <c r="J380" s="29" t="str">
        <f t="shared" si="20"/>
        <v/>
      </c>
      <c r="K380" s="11"/>
      <c r="L380" s="12"/>
      <c r="M380" s="12"/>
      <c r="N380" s="13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x14ac:dyDescent="0.15">
      <c r="A381" s="23">
        <v>380</v>
      </c>
      <c r="B381" s="58"/>
      <c r="C381" s="58"/>
      <c r="D381" s="58"/>
      <c r="E381" s="56" t="str">
        <f>IF($C381="","",VLOOKUP($D381,編集不可!$A$9:$D$11,2,FALSE))</f>
        <v/>
      </c>
      <c r="F381" s="56" t="str">
        <f t="shared" si="18"/>
        <v/>
      </c>
      <c r="G381" s="56" t="str">
        <f>IF($C381="","",VLOOKUP($D381,編集不可!$A$9:$D$11,3,FALSE))</f>
        <v/>
      </c>
      <c r="H381" s="56" t="str">
        <f>IF($C381="","",VLOOKUP($D381,編集不可!$A$9:$D$11,4,FALSE))</f>
        <v/>
      </c>
      <c r="I381" s="26" t="str">
        <f t="shared" si="19"/>
        <v/>
      </c>
      <c r="J381" s="29" t="str">
        <f t="shared" si="20"/>
        <v/>
      </c>
      <c r="K381" s="11"/>
      <c r="L381" s="12"/>
      <c r="M381" s="12"/>
      <c r="N381" s="13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x14ac:dyDescent="0.15">
      <c r="A382" s="23">
        <v>381</v>
      </c>
      <c r="B382" s="58"/>
      <c r="C382" s="58"/>
      <c r="D382" s="58"/>
      <c r="E382" s="56" t="str">
        <f>IF($C382="","",VLOOKUP($D382,編集不可!$A$9:$D$11,2,FALSE))</f>
        <v/>
      </c>
      <c r="F382" s="56" t="str">
        <f t="shared" si="18"/>
        <v/>
      </c>
      <c r="G382" s="56" t="str">
        <f>IF($C382="","",VLOOKUP($D382,編集不可!$A$9:$D$11,3,FALSE))</f>
        <v/>
      </c>
      <c r="H382" s="56" t="str">
        <f>IF($C382="","",VLOOKUP($D382,編集不可!$A$9:$D$11,4,FALSE))</f>
        <v/>
      </c>
      <c r="I382" s="26" t="str">
        <f t="shared" si="19"/>
        <v/>
      </c>
      <c r="J382" s="29" t="str">
        <f t="shared" si="20"/>
        <v/>
      </c>
      <c r="K382" s="11"/>
      <c r="L382" s="12"/>
      <c r="M382" s="12"/>
      <c r="N382" s="13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x14ac:dyDescent="0.15">
      <c r="A383" s="23">
        <v>382</v>
      </c>
      <c r="B383" s="58"/>
      <c r="C383" s="58"/>
      <c r="D383" s="58"/>
      <c r="E383" s="56" t="str">
        <f>IF($C383="","",VLOOKUP($D383,編集不可!$A$9:$D$11,2,FALSE))</f>
        <v/>
      </c>
      <c r="F383" s="56" t="str">
        <f t="shared" si="18"/>
        <v/>
      </c>
      <c r="G383" s="56" t="str">
        <f>IF($C383="","",VLOOKUP($D383,編集不可!$A$9:$D$11,3,FALSE))</f>
        <v/>
      </c>
      <c r="H383" s="56" t="str">
        <f>IF($C383="","",VLOOKUP($D383,編集不可!$A$9:$D$11,4,FALSE))</f>
        <v/>
      </c>
      <c r="I383" s="26" t="str">
        <f t="shared" si="19"/>
        <v/>
      </c>
      <c r="J383" s="29" t="str">
        <f t="shared" si="20"/>
        <v/>
      </c>
      <c r="K383" s="11"/>
      <c r="L383" s="12"/>
      <c r="M383" s="12"/>
      <c r="N383" s="13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x14ac:dyDescent="0.15">
      <c r="A384" s="23">
        <v>383</v>
      </c>
      <c r="B384" s="58"/>
      <c r="C384" s="58"/>
      <c r="D384" s="58"/>
      <c r="E384" s="56" t="str">
        <f>IF($C384="","",VLOOKUP($D384,編集不可!$A$9:$D$11,2,FALSE))</f>
        <v/>
      </c>
      <c r="F384" s="56" t="str">
        <f t="shared" si="18"/>
        <v/>
      </c>
      <c r="G384" s="56" t="str">
        <f>IF($C384="","",VLOOKUP($D384,編集不可!$A$9:$D$11,3,FALSE))</f>
        <v/>
      </c>
      <c r="H384" s="56" t="str">
        <f>IF($C384="","",VLOOKUP($D384,編集不可!$A$9:$D$11,4,FALSE))</f>
        <v/>
      </c>
      <c r="I384" s="26" t="str">
        <f t="shared" si="19"/>
        <v/>
      </c>
      <c r="J384" s="29" t="str">
        <f t="shared" si="20"/>
        <v/>
      </c>
      <c r="K384" s="11"/>
      <c r="L384" s="12"/>
      <c r="M384" s="12"/>
      <c r="N384" s="13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x14ac:dyDescent="0.15">
      <c r="A385" s="23">
        <v>384</v>
      </c>
      <c r="B385" s="58"/>
      <c r="C385" s="58"/>
      <c r="D385" s="58"/>
      <c r="E385" s="56" t="str">
        <f>IF($C385="","",VLOOKUP($D385,編集不可!$A$9:$D$11,2,FALSE))</f>
        <v/>
      </c>
      <c r="F385" s="56" t="str">
        <f t="shared" si="18"/>
        <v/>
      </c>
      <c r="G385" s="56" t="str">
        <f>IF($C385="","",VLOOKUP($D385,編集不可!$A$9:$D$11,3,FALSE))</f>
        <v/>
      </c>
      <c r="H385" s="56" t="str">
        <f>IF($C385="","",VLOOKUP($D385,編集不可!$A$9:$D$11,4,FALSE))</f>
        <v/>
      </c>
      <c r="I385" s="26" t="str">
        <f t="shared" si="19"/>
        <v/>
      </c>
      <c r="J385" s="29" t="str">
        <f t="shared" si="20"/>
        <v/>
      </c>
      <c r="K385" s="11"/>
      <c r="L385" s="12"/>
      <c r="M385" s="12"/>
      <c r="N385" s="13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x14ac:dyDescent="0.15">
      <c r="A386" s="23">
        <v>385</v>
      </c>
      <c r="B386" s="58"/>
      <c r="C386" s="58"/>
      <c r="D386" s="58"/>
      <c r="E386" s="56" t="str">
        <f>IF($C386="","",VLOOKUP($D386,編集不可!$A$9:$D$11,2,FALSE))</f>
        <v/>
      </c>
      <c r="F386" s="56" t="str">
        <f t="shared" si="18"/>
        <v/>
      </c>
      <c r="G386" s="56" t="str">
        <f>IF($C386="","",VLOOKUP($D386,編集不可!$A$9:$D$11,3,FALSE))</f>
        <v/>
      </c>
      <c r="H386" s="56" t="str">
        <f>IF($C386="","",VLOOKUP($D386,編集不可!$A$9:$D$11,4,FALSE))</f>
        <v/>
      </c>
      <c r="I386" s="26" t="str">
        <f t="shared" si="19"/>
        <v/>
      </c>
      <c r="J386" s="29" t="str">
        <f t="shared" si="20"/>
        <v/>
      </c>
      <c r="K386" s="11"/>
      <c r="L386" s="12"/>
      <c r="M386" s="12"/>
      <c r="N386" s="13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x14ac:dyDescent="0.15">
      <c r="A387" s="23">
        <v>386</v>
      </c>
      <c r="B387" s="58"/>
      <c r="C387" s="58"/>
      <c r="D387" s="58"/>
      <c r="E387" s="56" t="str">
        <f>IF($C387="","",VLOOKUP($D387,編集不可!$A$9:$D$11,2,FALSE))</f>
        <v/>
      </c>
      <c r="F387" s="56" t="str">
        <f t="shared" si="18"/>
        <v/>
      </c>
      <c r="G387" s="56" t="str">
        <f>IF($C387="","",VLOOKUP($D387,編集不可!$A$9:$D$11,3,FALSE))</f>
        <v/>
      </c>
      <c r="H387" s="56" t="str">
        <f>IF($C387="","",VLOOKUP($D387,編集不可!$A$9:$D$11,4,FALSE))</f>
        <v/>
      </c>
      <c r="I387" s="26" t="str">
        <f t="shared" si="19"/>
        <v/>
      </c>
      <c r="J387" s="29" t="str">
        <f t="shared" si="20"/>
        <v/>
      </c>
      <c r="K387" s="11"/>
      <c r="L387" s="12"/>
      <c r="M387" s="12"/>
      <c r="N387" s="13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x14ac:dyDescent="0.15">
      <c r="A388" s="23">
        <v>387</v>
      </c>
      <c r="B388" s="58"/>
      <c r="C388" s="58"/>
      <c r="D388" s="58"/>
      <c r="E388" s="56" t="str">
        <f>IF($C388="","",VLOOKUP($D388,編集不可!$A$9:$D$11,2,FALSE))</f>
        <v/>
      </c>
      <c r="F388" s="56" t="str">
        <f t="shared" si="18"/>
        <v/>
      </c>
      <c r="G388" s="56" t="str">
        <f>IF($C388="","",VLOOKUP($D388,編集不可!$A$9:$D$11,3,FALSE))</f>
        <v/>
      </c>
      <c r="H388" s="56" t="str">
        <f>IF($C388="","",VLOOKUP($D388,編集不可!$A$9:$D$11,4,FALSE))</f>
        <v/>
      </c>
      <c r="I388" s="26" t="str">
        <f t="shared" si="19"/>
        <v/>
      </c>
      <c r="J388" s="29" t="str">
        <f t="shared" si="20"/>
        <v/>
      </c>
      <c r="K388" s="11"/>
      <c r="L388" s="12"/>
      <c r="M388" s="12"/>
      <c r="N388" s="13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x14ac:dyDescent="0.15">
      <c r="A389" s="23">
        <v>388</v>
      </c>
      <c r="B389" s="58"/>
      <c r="C389" s="58"/>
      <c r="D389" s="58"/>
      <c r="E389" s="56" t="str">
        <f>IF($C389="","",VLOOKUP($D389,編集不可!$A$9:$D$11,2,FALSE))</f>
        <v/>
      </c>
      <c r="F389" s="56" t="str">
        <f t="shared" si="18"/>
        <v/>
      </c>
      <c r="G389" s="56" t="str">
        <f>IF($C389="","",VLOOKUP($D389,編集不可!$A$9:$D$11,3,FALSE))</f>
        <v/>
      </c>
      <c r="H389" s="56" t="str">
        <f>IF($C389="","",VLOOKUP($D389,編集不可!$A$9:$D$11,4,FALSE))</f>
        <v/>
      </c>
      <c r="I389" s="26" t="str">
        <f t="shared" si="19"/>
        <v/>
      </c>
      <c r="J389" s="29" t="str">
        <f t="shared" si="20"/>
        <v/>
      </c>
      <c r="K389" s="11"/>
      <c r="L389" s="12"/>
      <c r="M389" s="12"/>
      <c r="N389" s="13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x14ac:dyDescent="0.15">
      <c r="A390" s="23">
        <v>389</v>
      </c>
      <c r="B390" s="58"/>
      <c r="C390" s="58"/>
      <c r="D390" s="58"/>
      <c r="E390" s="56" t="str">
        <f>IF($C390="","",VLOOKUP($D390,編集不可!$A$9:$D$11,2,FALSE))</f>
        <v/>
      </c>
      <c r="F390" s="56" t="str">
        <f t="shared" si="18"/>
        <v/>
      </c>
      <c r="G390" s="56" t="str">
        <f>IF($C390="","",VLOOKUP($D390,編集不可!$A$9:$D$11,3,FALSE))</f>
        <v/>
      </c>
      <c r="H390" s="56" t="str">
        <f>IF($C390="","",VLOOKUP($D390,編集不可!$A$9:$D$11,4,FALSE))</f>
        <v/>
      </c>
      <c r="I390" s="26" t="str">
        <f t="shared" si="19"/>
        <v/>
      </c>
      <c r="J390" s="29" t="str">
        <f t="shared" si="20"/>
        <v/>
      </c>
      <c r="K390" s="11"/>
      <c r="L390" s="12"/>
      <c r="M390" s="12"/>
      <c r="N390" s="13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x14ac:dyDescent="0.15">
      <c r="A391" s="23">
        <v>390</v>
      </c>
      <c r="B391" s="58"/>
      <c r="C391" s="58"/>
      <c r="D391" s="58"/>
      <c r="E391" s="56" t="str">
        <f>IF($C391="","",VLOOKUP($D391,編集不可!$A$9:$D$11,2,FALSE))</f>
        <v/>
      </c>
      <c r="F391" s="56" t="str">
        <f t="shared" si="18"/>
        <v/>
      </c>
      <c r="G391" s="56" t="str">
        <f>IF($C391="","",VLOOKUP($D391,編集不可!$A$9:$D$11,3,FALSE))</f>
        <v/>
      </c>
      <c r="H391" s="56" t="str">
        <f>IF($C391="","",VLOOKUP($D391,編集不可!$A$9:$D$11,4,FALSE))</f>
        <v/>
      </c>
      <c r="I391" s="26" t="str">
        <f t="shared" si="19"/>
        <v/>
      </c>
      <c r="J391" s="29" t="str">
        <f t="shared" si="20"/>
        <v/>
      </c>
      <c r="K391" s="11"/>
      <c r="L391" s="12"/>
      <c r="M391" s="12"/>
      <c r="N391" s="13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x14ac:dyDescent="0.15">
      <c r="A392" s="23">
        <v>391</v>
      </c>
      <c r="B392" s="58"/>
      <c r="C392" s="58"/>
      <c r="D392" s="58"/>
      <c r="E392" s="56" t="str">
        <f>IF($C392="","",VLOOKUP($D392,編集不可!$A$9:$D$11,2,FALSE))</f>
        <v/>
      </c>
      <c r="F392" s="56" t="str">
        <f t="shared" si="18"/>
        <v/>
      </c>
      <c r="G392" s="56" t="str">
        <f>IF($C392="","",VLOOKUP($D392,編集不可!$A$9:$D$11,3,FALSE))</f>
        <v/>
      </c>
      <c r="H392" s="56" t="str">
        <f>IF($C392="","",VLOOKUP($D392,編集不可!$A$9:$D$11,4,FALSE))</f>
        <v/>
      </c>
      <c r="I392" s="26" t="str">
        <f t="shared" si="19"/>
        <v/>
      </c>
      <c r="J392" s="29" t="str">
        <f t="shared" si="20"/>
        <v/>
      </c>
      <c r="K392" s="11"/>
      <c r="L392" s="12"/>
      <c r="M392" s="12"/>
      <c r="N392" s="13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x14ac:dyDescent="0.15">
      <c r="A393" s="23">
        <v>392</v>
      </c>
      <c r="B393" s="58"/>
      <c r="C393" s="58"/>
      <c r="D393" s="58"/>
      <c r="E393" s="56" t="str">
        <f>IF($C393="","",VLOOKUP($D393,編集不可!$A$9:$D$11,2,FALSE))</f>
        <v/>
      </c>
      <c r="F393" s="56" t="str">
        <f t="shared" si="18"/>
        <v/>
      </c>
      <c r="G393" s="56" t="str">
        <f>IF($C393="","",VLOOKUP($D393,編集不可!$A$9:$D$11,3,FALSE))</f>
        <v/>
      </c>
      <c r="H393" s="56" t="str">
        <f>IF($C393="","",VLOOKUP($D393,編集不可!$A$9:$D$11,4,FALSE))</f>
        <v/>
      </c>
      <c r="I393" s="26" t="str">
        <f t="shared" si="19"/>
        <v/>
      </c>
      <c r="J393" s="29" t="str">
        <f t="shared" si="20"/>
        <v/>
      </c>
      <c r="K393" s="11"/>
      <c r="L393" s="12"/>
      <c r="M393" s="12"/>
      <c r="N393" s="13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x14ac:dyDescent="0.15">
      <c r="A394" s="23">
        <v>393</v>
      </c>
      <c r="B394" s="58"/>
      <c r="C394" s="58"/>
      <c r="D394" s="58"/>
      <c r="E394" s="56" t="str">
        <f>IF($C394="","",VLOOKUP($D394,編集不可!$A$9:$D$11,2,FALSE))</f>
        <v/>
      </c>
      <c r="F394" s="56" t="str">
        <f t="shared" si="18"/>
        <v/>
      </c>
      <c r="G394" s="56" t="str">
        <f>IF($C394="","",VLOOKUP($D394,編集不可!$A$9:$D$11,3,FALSE))</f>
        <v/>
      </c>
      <c r="H394" s="56" t="str">
        <f>IF($C394="","",VLOOKUP($D394,編集不可!$A$9:$D$11,4,FALSE))</f>
        <v/>
      </c>
      <c r="I394" s="26" t="str">
        <f t="shared" si="19"/>
        <v/>
      </c>
      <c r="J394" s="29" t="str">
        <f t="shared" si="20"/>
        <v/>
      </c>
      <c r="K394" s="11"/>
      <c r="L394" s="12"/>
      <c r="M394" s="12"/>
      <c r="N394" s="13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x14ac:dyDescent="0.15">
      <c r="A395" s="23">
        <v>394</v>
      </c>
      <c r="B395" s="58"/>
      <c r="C395" s="58"/>
      <c r="D395" s="58"/>
      <c r="E395" s="56" t="str">
        <f>IF($C395="","",VLOOKUP($D395,編集不可!$A$9:$D$11,2,FALSE))</f>
        <v/>
      </c>
      <c r="F395" s="56" t="str">
        <f t="shared" si="18"/>
        <v/>
      </c>
      <c r="G395" s="56" t="str">
        <f>IF($C395="","",VLOOKUP($D395,編集不可!$A$9:$D$11,3,FALSE))</f>
        <v/>
      </c>
      <c r="H395" s="56" t="str">
        <f>IF($C395="","",VLOOKUP($D395,編集不可!$A$9:$D$11,4,FALSE))</f>
        <v/>
      </c>
      <c r="I395" s="26" t="str">
        <f t="shared" si="19"/>
        <v/>
      </c>
      <c r="J395" s="29" t="str">
        <f t="shared" si="20"/>
        <v/>
      </c>
      <c r="K395" s="11"/>
      <c r="L395" s="12"/>
      <c r="M395" s="12"/>
      <c r="N395" s="13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x14ac:dyDescent="0.15">
      <c r="A396" s="23">
        <v>395</v>
      </c>
      <c r="B396" s="58"/>
      <c r="C396" s="58"/>
      <c r="D396" s="58"/>
      <c r="E396" s="56" t="str">
        <f>IF($C396="","",VLOOKUP($D396,編集不可!$A$9:$D$11,2,FALSE))</f>
        <v/>
      </c>
      <c r="F396" s="56" t="str">
        <f t="shared" si="18"/>
        <v/>
      </c>
      <c r="G396" s="56" t="str">
        <f>IF($C396="","",VLOOKUP($D396,編集不可!$A$9:$D$11,3,FALSE))</f>
        <v/>
      </c>
      <c r="H396" s="56" t="str">
        <f>IF($C396="","",VLOOKUP($D396,編集不可!$A$9:$D$11,4,FALSE))</f>
        <v/>
      </c>
      <c r="I396" s="26" t="str">
        <f t="shared" si="19"/>
        <v/>
      </c>
      <c r="J396" s="29" t="str">
        <f t="shared" si="20"/>
        <v/>
      </c>
      <c r="K396" s="11"/>
      <c r="L396" s="12"/>
      <c r="M396" s="12"/>
      <c r="N396" s="13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x14ac:dyDescent="0.15">
      <c r="A397" s="23">
        <v>396</v>
      </c>
      <c r="B397" s="58"/>
      <c r="C397" s="58"/>
      <c r="D397" s="58"/>
      <c r="E397" s="56" t="str">
        <f>IF($C397="","",VLOOKUP($D397,編集不可!$A$9:$D$11,2,FALSE))</f>
        <v/>
      </c>
      <c r="F397" s="56" t="str">
        <f t="shared" si="18"/>
        <v/>
      </c>
      <c r="G397" s="56" t="str">
        <f>IF($C397="","",VLOOKUP($D397,編集不可!$A$9:$D$11,3,FALSE))</f>
        <v/>
      </c>
      <c r="H397" s="56" t="str">
        <f>IF($C397="","",VLOOKUP($D397,編集不可!$A$9:$D$11,4,FALSE))</f>
        <v/>
      </c>
      <c r="I397" s="26" t="str">
        <f t="shared" si="19"/>
        <v/>
      </c>
      <c r="J397" s="29" t="str">
        <f t="shared" si="20"/>
        <v/>
      </c>
      <c r="K397" s="11"/>
      <c r="L397" s="12"/>
      <c r="M397" s="12"/>
      <c r="N397" s="13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x14ac:dyDescent="0.15">
      <c r="A398" s="23">
        <v>397</v>
      </c>
      <c r="B398" s="58"/>
      <c r="C398" s="58"/>
      <c r="D398" s="58"/>
      <c r="E398" s="56" t="str">
        <f>IF($C398="","",VLOOKUP($D398,編集不可!$A$9:$D$11,2,FALSE))</f>
        <v/>
      </c>
      <c r="F398" s="56" t="str">
        <f t="shared" si="18"/>
        <v/>
      </c>
      <c r="G398" s="56" t="str">
        <f>IF($C398="","",VLOOKUP($D398,編集不可!$A$9:$D$11,3,FALSE))</f>
        <v/>
      </c>
      <c r="H398" s="56" t="str">
        <f>IF($C398="","",VLOOKUP($D398,編集不可!$A$9:$D$11,4,FALSE))</f>
        <v/>
      </c>
      <c r="I398" s="26" t="str">
        <f t="shared" si="19"/>
        <v/>
      </c>
      <c r="J398" s="29" t="str">
        <f t="shared" si="20"/>
        <v/>
      </c>
      <c r="K398" s="11"/>
      <c r="L398" s="12"/>
      <c r="M398" s="12"/>
      <c r="N398" s="13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x14ac:dyDescent="0.15">
      <c r="A399" s="23">
        <v>398</v>
      </c>
      <c r="B399" s="58"/>
      <c r="C399" s="58"/>
      <c r="D399" s="58"/>
      <c r="E399" s="56" t="str">
        <f>IF($C399="","",VLOOKUP($D399,編集不可!$A$9:$D$11,2,FALSE))</f>
        <v/>
      </c>
      <c r="F399" s="56" t="str">
        <f t="shared" ref="F399:F462" si="21">IF($C399="","",SUM($C399*$E399))</f>
        <v/>
      </c>
      <c r="G399" s="56" t="str">
        <f>IF($C399="","",VLOOKUP($D399,編集不可!$A$9:$D$11,3,FALSE))</f>
        <v/>
      </c>
      <c r="H399" s="56" t="str">
        <f>IF($C399="","",VLOOKUP($D399,編集不可!$A$9:$D$11,4,FALSE))</f>
        <v/>
      </c>
      <c r="I399" s="26" t="str">
        <f t="shared" ref="I399:I462" si="22">IF($C399="","",ROUND(SUM($F399*$G399+$H399),2))</f>
        <v/>
      </c>
      <c r="J399" s="29" t="str">
        <f t="shared" ref="J399:J462" si="23">IF($C399="","",ROUNDDOWN($I399,-2))</f>
        <v/>
      </c>
      <c r="K399" s="11"/>
      <c r="L399" s="12"/>
      <c r="M399" s="12"/>
      <c r="N399" s="13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x14ac:dyDescent="0.15">
      <c r="A400" s="23">
        <v>399</v>
      </c>
      <c r="B400" s="58"/>
      <c r="C400" s="58"/>
      <c r="D400" s="58"/>
      <c r="E400" s="56" t="str">
        <f>IF($C400="","",VLOOKUP($D400,編集不可!$A$9:$D$11,2,FALSE))</f>
        <v/>
      </c>
      <c r="F400" s="56" t="str">
        <f t="shared" si="21"/>
        <v/>
      </c>
      <c r="G400" s="56" t="str">
        <f>IF($C400="","",VLOOKUP($D400,編集不可!$A$9:$D$11,3,FALSE))</f>
        <v/>
      </c>
      <c r="H400" s="56" t="str">
        <f>IF($C400="","",VLOOKUP($D400,編集不可!$A$9:$D$11,4,FALSE))</f>
        <v/>
      </c>
      <c r="I400" s="26" t="str">
        <f t="shared" si="22"/>
        <v/>
      </c>
      <c r="J400" s="29" t="str">
        <f t="shared" si="23"/>
        <v/>
      </c>
      <c r="K400" s="11"/>
      <c r="L400" s="12"/>
      <c r="M400" s="12"/>
      <c r="N400" s="13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x14ac:dyDescent="0.15">
      <c r="A401" s="23">
        <v>400</v>
      </c>
      <c r="B401" s="58"/>
      <c r="C401" s="58"/>
      <c r="D401" s="58"/>
      <c r="E401" s="56" t="str">
        <f>IF($C401="","",VLOOKUP($D401,編集不可!$A$9:$D$11,2,FALSE))</f>
        <v/>
      </c>
      <c r="F401" s="56" t="str">
        <f t="shared" si="21"/>
        <v/>
      </c>
      <c r="G401" s="56" t="str">
        <f>IF($C401="","",VLOOKUP($D401,編集不可!$A$9:$D$11,3,FALSE))</f>
        <v/>
      </c>
      <c r="H401" s="56" t="str">
        <f>IF($C401="","",VLOOKUP($D401,編集不可!$A$9:$D$11,4,FALSE))</f>
        <v/>
      </c>
      <c r="I401" s="26" t="str">
        <f t="shared" si="22"/>
        <v/>
      </c>
      <c r="J401" s="29" t="str">
        <f t="shared" si="23"/>
        <v/>
      </c>
      <c r="K401" s="11"/>
      <c r="L401" s="12"/>
      <c r="M401" s="12"/>
      <c r="N401" s="13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x14ac:dyDescent="0.15">
      <c r="A402" s="23">
        <v>401</v>
      </c>
      <c r="B402" s="58"/>
      <c r="C402" s="58"/>
      <c r="D402" s="58"/>
      <c r="E402" s="56" t="str">
        <f>IF($C402="","",VLOOKUP($D402,編集不可!$A$9:$D$11,2,FALSE))</f>
        <v/>
      </c>
      <c r="F402" s="56" t="str">
        <f t="shared" si="21"/>
        <v/>
      </c>
      <c r="G402" s="56" t="str">
        <f>IF($C402="","",VLOOKUP($D402,編集不可!$A$9:$D$11,3,FALSE))</f>
        <v/>
      </c>
      <c r="H402" s="56" t="str">
        <f>IF($C402="","",VLOOKUP($D402,編集不可!$A$9:$D$11,4,FALSE))</f>
        <v/>
      </c>
      <c r="I402" s="26" t="str">
        <f t="shared" si="22"/>
        <v/>
      </c>
      <c r="J402" s="29" t="str">
        <f t="shared" si="23"/>
        <v/>
      </c>
      <c r="K402" s="11"/>
      <c r="L402" s="12"/>
      <c r="M402" s="12"/>
      <c r="N402" s="13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x14ac:dyDescent="0.15">
      <c r="A403" s="23">
        <v>402</v>
      </c>
      <c r="B403" s="58"/>
      <c r="C403" s="58"/>
      <c r="D403" s="58"/>
      <c r="E403" s="56" t="str">
        <f>IF($C403="","",VLOOKUP($D403,編集不可!$A$9:$D$11,2,FALSE))</f>
        <v/>
      </c>
      <c r="F403" s="56" t="str">
        <f t="shared" si="21"/>
        <v/>
      </c>
      <c r="G403" s="56" t="str">
        <f>IF($C403="","",VLOOKUP($D403,編集不可!$A$9:$D$11,3,FALSE))</f>
        <v/>
      </c>
      <c r="H403" s="56" t="str">
        <f>IF($C403="","",VLOOKUP($D403,編集不可!$A$9:$D$11,4,FALSE))</f>
        <v/>
      </c>
      <c r="I403" s="26" t="str">
        <f t="shared" si="22"/>
        <v/>
      </c>
      <c r="J403" s="29" t="str">
        <f t="shared" si="23"/>
        <v/>
      </c>
      <c r="K403" s="11"/>
      <c r="L403" s="12"/>
      <c r="M403" s="12"/>
      <c r="N403" s="13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x14ac:dyDescent="0.15">
      <c r="A404" s="23">
        <v>403</v>
      </c>
      <c r="B404" s="58"/>
      <c r="C404" s="58"/>
      <c r="D404" s="58"/>
      <c r="E404" s="56" t="str">
        <f>IF($C404="","",VLOOKUP($D404,編集不可!$A$9:$D$11,2,FALSE))</f>
        <v/>
      </c>
      <c r="F404" s="56" t="str">
        <f t="shared" si="21"/>
        <v/>
      </c>
      <c r="G404" s="56" t="str">
        <f>IF($C404="","",VLOOKUP($D404,編集不可!$A$9:$D$11,3,FALSE))</f>
        <v/>
      </c>
      <c r="H404" s="56" t="str">
        <f>IF($C404="","",VLOOKUP($D404,編集不可!$A$9:$D$11,4,FALSE))</f>
        <v/>
      </c>
      <c r="I404" s="26" t="str">
        <f t="shared" si="22"/>
        <v/>
      </c>
      <c r="J404" s="29" t="str">
        <f t="shared" si="23"/>
        <v/>
      </c>
      <c r="K404" s="11"/>
      <c r="L404" s="12"/>
      <c r="M404" s="12"/>
      <c r="N404" s="13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x14ac:dyDescent="0.15">
      <c r="A405" s="23">
        <v>404</v>
      </c>
      <c r="B405" s="58"/>
      <c r="C405" s="58"/>
      <c r="D405" s="58"/>
      <c r="E405" s="56" t="str">
        <f>IF($C405="","",VLOOKUP($D405,編集不可!$A$9:$D$11,2,FALSE))</f>
        <v/>
      </c>
      <c r="F405" s="56" t="str">
        <f t="shared" si="21"/>
        <v/>
      </c>
      <c r="G405" s="56" t="str">
        <f>IF($C405="","",VLOOKUP($D405,編集不可!$A$9:$D$11,3,FALSE))</f>
        <v/>
      </c>
      <c r="H405" s="56" t="str">
        <f>IF($C405="","",VLOOKUP($D405,編集不可!$A$9:$D$11,4,FALSE))</f>
        <v/>
      </c>
      <c r="I405" s="26" t="str">
        <f t="shared" si="22"/>
        <v/>
      </c>
      <c r="J405" s="29" t="str">
        <f t="shared" si="23"/>
        <v/>
      </c>
      <c r="K405" s="11"/>
      <c r="L405" s="12"/>
      <c r="M405" s="12"/>
      <c r="N405" s="13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x14ac:dyDescent="0.15">
      <c r="A406" s="23">
        <v>405</v>
      </c>
      <c r="B406" s="58"/>
      <c r="C406" s="58"/>
      <c r="D406" s="58"/>
      <c r="E406" s="56" t="str">
        <f>IF($C406="","",VLOOKUP($D406,編集不可!$A$9:$D$11,2,FALSE))</f>
        <v/>
      </c>
      <c r="F406" s="56" t="str">
        <f t="shared" si="21"/>
        <v/>
      </c>
      <c r="G406" s="56" t="str">
        <f>IF($C406="","",VLOOKUP($D406,編集不可!$A$9:$D$11,3,FALSE))</f>
        <v/>
      </c>
      <c r="H406" s="56" t="str">
        <f>IF($C406="","",VLOOKUP($D406,編集不可!$A$9:$D$11,4,FALSE))</f>
        <v/>
      </c>
      <c r="I406" s="26" t="str">
        <f t="shared" si="22"/>
        <v/>
      </c>
      <c r="J406" s="29" t="str">
        <f t="shared" si="23"/>
        <v/>
      </c>
      <c r="K406" s="11"/>
      <c r="L406" s="12"/>
      <c r="M406" s="12"/>
      <c r="N406" s="13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x14ac:dyDescent="0.15">
      <c r="A407" s="23">
        <v>406</v>
      </c>
      <c r="B407" s="58"/>
      <c r="C407" s="58"/>
      <c r="D407" s="58"/>
      <c r="E407" s="56" t="str">
        <f>IF($C407="","",VLOOKUP($D407,編集不可!$A$9:$D$11,2,FALSE))</f>
        <v/>
      </c>
      <c r="F407" s="56" t="str">
        <f t="shared" si="21"/>
        <v/>
      </c>
      <c r="G407" s="56" t="str">
        <f>IF($C407="","",VLOOKUP($D407,編集不可!$A$9:$D$11,3,FALSE))</f>
        <v/>
      </c>
      <c r="H407" s="56" t="str">
        <f>IF($C407="","",VLOOKUP($D407,編集不可!$A$9:$D$11,4,FALSE))</f>
        <v/>
      </c>
      <c r="I407" s="26" t="str">
        <f t="shared" si="22"/>
        <v/>
      </c>
      <c r="J407" s="29" t="str">
        <f t="shared" si="23"/>
        <v/>
      </c>
      <c r="K407" s="11"/>
      <c r="L407" s="12"/>
      <c r="M407" s="12"/>
      <c r="N407" s="13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x14ac:dyDescent="0.15">
      <c r="A408" s="23">
        <v>407</v>
      </c>
      <c r="B408" s="58"/>
      <c r="C408" s="58"/>
      <c r="D408" s="58"/>
      <c r="E408" s="56" t="str">
        <f>IF($C408="","",VLOOKUP($D408,編集不可!$A$9:$D$11,2,FALSE))</f>
        <v/>
      </c>
      <c r="F408" s="56" t="str">
        <f t="shared" si="21"/>
        <v/>
      </c>
      <c r="G408" s="56" t="str">
        <f>IF($C408="","",VLOOKUP($D408,編集不可!$A$9:$D$11,3,FALSE))</f>
        <v/>
      </c>
      <c r="H408" s="56" t="str">
        <f>IF($C408="","",VLOOKUP($D408,編集不可!$A$9:$D$11,4,FALSE))</f>
        <v/>
      </c>
      <c r="I408" s="26" t="str">
        <f t="shared" si="22"/>
        <v/>
      </c>
      <c r="J408" s="29" t="str">
        <f t="shared" si="23"/>
        <v/>
      </c>
      <c r="K408" s="11"/>
      <c r="L408" s="12"/>
      <c r="M408" s="12"/>
      <c r="N408" s="13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x14ac:dyDescent="0.15">
      <c r="A409" s="23">
        <v>408</v>
      </c>
      <c r="B409" s="58"/>
      <c r="C409" s="58"/>
      <c r="D409" s="58"/>
      <c r="E409" s="56" t="str">
        <f>IF($C409="","",VLOOKUP($D409,編集不可!$A$9:$D$11,2,FALSE))</f>
        <v/>
      </c>
      <c r="F409" s="56" t="str">
        <f t="shared" si="21"/>
        <v/>
      </c>
      <c r="G409" s="56" t="str">
        <f>IF($C409="","",VLOOKUP($D409,編集不可!$A$9:$D$11,3,FALSE))</f>
        <v/>
      </c>
      <c r="H409" s="56" t="str">
        <f>IF($C409="","",VLOOKUP($D409,編集不可!$A$9:$D$11,4,FALSE))</f>
        <v/>
      </c>
      <c r="I409" s="26" t="str">
        <f t="shared" si="22"/>
        <v/>
      </c>
      <c r="J409" s="29" t="str">
        <f t="shared" si="23"/>
        <v/>
      </c>
      <c r="K409" s="11"/>
      <c r="L409" s="12"/>
      <c r="M409" s="12"/>
      <c r="N409" s="13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x14ac:dyDescent="0.15">
      <c r="A410" s="23">
        <v>409</v>
      </c>
      <c r="B410" s="58"/>
      <c r="C410" s="58"/>
      <c r="D410" s="58"/>
      <c r="E410" s="56" t="str">
        <f>IF($C410="","",VLOOKUP($D410,編集不可!$A$9:$D$11,2,FALSE))</f>
        <v/>
      </c>
      <c r="F410" s="56" t="str">
        <f t="shared" si="21"/>
        <v/>
      </c>
      <c r="G410" s="56" t="str">
        <f>IF($C410="","",VLOOKUP($D410,編集不可!$A$9:$D$11,3,FALSE))</f>
        <v/>
      </c>
      <c r="H410" s="56" t="str">
        <f>IF($C410="","",VLOOKUP($D410,編集不可!$A$9:$D$11,4,FALSE))</f>
        <v/>
      </c>
      <c r="I410" s="26" t="str">
        <f t="shared" si="22"/>
        <v/>
      </c>
      <c r="J410" s="29" t="str">
        <f t="shared" si="23"/>
        <v/>
      </c>
      <c r="K410" s="11"/>
      <c r="L410" s="12"/>
      <c r="M410" s="12"/>
      <c r="N410" s="13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x14ac:dyDescent="0.15">
      <c r="A411" s="23">
        <v>410</v>
      </c>
      <c r="B411" s="58"/>
      <c r="C411" s="58"/>
      <c r="D411" s="58"/>
      <c r="E411" s="56" t="str">
        <f>IF($C411="","",VLOOKUP($D411,編集不可!$A$9:$D$11,2,FALSE))</f>
        <v/>
      </c>
      <c r="F411" s="56" t="str">
        <f t="shared" si="21"/>
        <v/>
      </c>
      <c r="G411" s="56" t="str">
        <f>IF($C411="","",VLOOKUP($D411,編集不可!$A$9:$D$11,3,FALSE))</f>
        <v/>
      </c>
      <c r="H411" s="56" t="str">
        <f>IF($C411="","",VLOOKUP($D411,編集不可!$A$9:$D$11,4,FALSE))</f>
        <v/>
      </c>
      <c r="I411" s="26" t="str">
        <f t="shared" si="22"/>
        <v/>
      </c>
      <c r="J411" s="29" t="str">
        <f t="shared" si="23"/>
        <v/>
      </c>
      <c r="K411" s="11"/>
      <c r="L411" s="12"/>
      <c r="M411" s="12"/>
      <c r="N411" s="13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x14ac:dyDescent="0.15">
      <c r="A412" s="23">
        <v>411</v>
      </c>
      <c r="B412" s="58"/>
      <c r="C412" s="58"/>
      <c r="D412" s="58"/>
      <c r="E412" s="56" t="str">
        <f>IF($C412="","",VLOOKUP($D412,編集不可!$A$9:$D$11,2,FALSE))</f>
        <v/>
      </c>
      <c r="F412" s="56" t="str">
        <f t="shared" si="21"/>
        <v/>
      </c>
      <c r="G412" s="56" t="str">
        <f>IF($C412="","",VLOOKUP($D412,編集不可!$A$9:$D$11,3,FALSE))</f>
        <v/>
      </c>
      <c r="H412" s="56" t="str">
        <f>IF($C412="","",VLOOKUP($D412,編集不可!$A$9:$D$11,4,FALSE))</f>
        <v/>
      </c>
      <c r="I412" s="26" t="str">
        <f t="shared" si="22"/>
        <v/>
      </c>
      <c r="J412" s="29" t="str">
        <f t="shared" si="23"/>
        <v/>
      </c>
      <c r="K412" s="11"/>
      <c r="L412" s="12"/>
      <c r="M412" s="12"/>
      <c r="N412" s="13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x14ac:dyDescent="0.15">
      <c r="A413" s="23">
        <v>412</v>
      </c>
      <c r="B413" s="58"/>
      <c r="C413" s="58"/>
      <c r="D413" s="58"/>
      <c r="E413" s="56" t="str">
        <f>IF($C413="","",VLOOKUP($D413,編集不可!$A$9:$D$11,2,FALSE))</f>
        <v/>
      </c>
      <c r="F413" s="56" t="str">
        <f t="shared" si="21"/>
        <v/>
      </c>
      <c r="G413" s="56" t="str">
        <f>IF($C413="","",VLOOKUP($D413,編集不可!$A$9:$D$11,3,FALSE))</f>
        <v/>
      </c>
      <c r="H413" s="56" t="str">
        <f>IF($C413="","",VLOOKUP($D413,編集不可!$A$9:$D$11,4,FALSE))</f>
        <v/>
      </c>
      <c r="I413" s="26" t="str">
        <f t="shared" si="22"/>
        <v/>
      </c>
      <c r="J413" s="29" t="str">
        <f t="shared" si="23"/>
        <v/>
      </c>
      <c r="K413" s="11"/>
      <c r="L413" s="12"/>
      <c r="M413" s="12"/>
      <c r="N413" s="13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x14ac:dyDescent="0.15">
      <c r="A414" s="23">
        <v>413</v>
      </c>
      <c r="B414" s="58"/>
      <c r="C414" s="58"/>
      <c r="D414" s="58"/>
      <c r="E414" s="56" t="str">
        <f>IF($C414="","",VLOOKUP($D414,編集不可!$A$9:$D$11,2,FALSE))</f>
        <v/>
      </c>
      <c r="F414" s="56" t="str">
        <f t="shared" si="21"/>
        <v/>
      </c>
      <c r="G414" s="56" t="str">
        <f>IF($C414="","",VLOOKUP($D414,編集不可!$A$9:$D$11,3,FALSE))</f>
        <v/>
      </c>
      <c r="H414" s="56" t="str">
        <f>IF($C414="","",VLOOKUP($D414,編集不可!$A$9:$D$11,4,FALSE))</f>
        <v/>
      </c>
      <c r="I414" s="26" t="str">
        <f t="shared" si="22"/>
        <v/>
      </c>
      <c r="J414" s="29" t="str">
        <f t="shared" si="23"/>
        <v/>
      </c>
      <c r="K414" s="11"/>
      <c r="L414" s="12"/>
      <c r="M414" s="12"/>
      <c r="N414" s="13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x14ac:dyDescent="0.15">
      <c r="A415" s="23">
        <v>414</v>
      </c>
      <c r="B415" s="58"/>
      <c r="C415" s="58"/>
      <c r="D415" s="58"/>
      <c r="E415" s="56" t="str">
        <f>IF($C415="","",VLOOKUP($D415,編集不可!$A$9:$D$11,2,FALSE))</f>
        <v/>
      </c>
      <c r="F415" s="56" t="str">
        <f t="shared" si="21"/>
        <v/>
      </c>
      <c r="G415" s="56" t="str">
        <f>IF($C415="","",VLOOKUP($D415,編集不可!$A$9:$D$11,3,FALSE))</f>
        <v/>
      </c>
      <c r="H415" s="56" t="str">
        <f>IF($C415="","",VLOOKUP($D415,編集不可!$A$9:$D$11,4,FALSE))</f>
        <v/>
      </c>
      <c r="I415" s="26" t="str">
        <f t="shared" si="22"/>
        <v/>
      </c>
      <c r="J415" s="29" t="str">
        <f t="shared" si="23"/>
        <v/>
      </c>
      <c r="K415" s="11"/>
      <c r="L415" s="12"/>
      <c r="M415" s="12"/>
      <c r="N415" s="13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x14ac:dyDescent="0.15">
      <c r="A416" s="23">
        <v>415</v>
      </c>
      <c r="B416" s="58"/>
      <c r="C416" s="58"/>
      <c r="D416" s="58"/>
      <c r="E416" s="56" t="str">
        <f>IF($C416="","",VLOOKUP($D416,編集不可!$A$9:$D$11,2,FALSE))</f>
        <v/>
      </c>
      <c r="F416" s="56" t="str">
        <f t="shared" si="21"/>
        <v/>
      </c>
      <c r="G416" s="56" t="str">
        <f>IF($C416="","",VLOOKUP($D416,編集不可!$A$9:$D$11,3,FALSE))</f>
        <v/>
      </c>
      <c r="H416" s="56" t="str">
        <f>IF($C416="","",VLOOKUP($D416,編集不可!$A$9:$D$11,4,FALSE))</f>
        <v/>
      </c>
      <c r="I416" s="26" t="str">
        <f t="shared" si="22"/>
        <v/>
      </c>
      <c r="J416" s="29" t="str">
        <f t="shared" si="23"/>
        <v/>
      </c>
      <c r="K416" s="11"/>
      <c r="L416" s="12"/>
      <c r="M416" s="12"/>
      <c r="N416" s="13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x14ac:dyDescent="0.15">
      <c r="A417" s="23">
        <v>416</v>
      </c>
      <c r="B417" s="58"/>
      <c r="C417" s="58"/>
      <c r="D417" s="58"/>
      <c r="E417" s="56" t="str">
        <f>IF($C417="","",VLOOKUP($D417,編集不可!$A$9:$D$11,2,FALSE))</f>
        <v/>
      </c>
      <c r="F417" s="56" t="str">
        <f t="shared" si="21"/>
        <v/>
      </c>
      <c r="G417" s="56" t="str">
        <f>IF($C417="","",VLOOKUP($D417,編集不可!$A$9:$D$11,3,FALSE))</f>
        <v/>
      </c>
      <c r="H417" s="56" t="str">
        <f>IF($C417="","",VLOOKUP($D417,編集不可!$A$9:$D$11,4,FALSE))</f>
        <v/>
      </c>
      <c r="I417" s="26" t="str">
        <f t="shared" si="22"/>
        <v/>
      </c>
      <c r="J417" s="29" t="str">
        <f t="shared" si="23"/>
        <v/>
      </c>
      <c r="K417" s="11"/>
      <c r="L417" s="12"/>
      <c r="M417" s="12"/>
      <c r="N417" s="13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x14ac:dyDescent="0.15">
      <c r="A418" s="23">
        <v>417</v>
      </c>
      <c r="B418" s="58"/>
      <c r="C418" s="58"/>
      <c r="D418" s="58"/>
      <c r="E418" s="56" t="str">
        <f>IF($C418="","",VLOOKUP($D418,編集不可!$A$9:$D$11,2,FALSE))</f>
        <v/>
      </c>
      <c r="F418" s="56" t="str">
        <f t="shared" si="21"/>
        <v/>
      </c>
      <c r="G418" s="56" t="str">
        <f>IF($C418="","",VLOOKUP($D418,編集不可!$A$9:$D$11,3,FALSE))</f>
        <v/>
      </c>
      <c r="H418" s="56" t="str">
        <f>IF($C418="","",VLOOKUP($D418,編集不可!$A$9:$D$11,4,FALSE))</f>
        <v/>
      </c>
      <c r="I418" s="26" t="str">
        <f t="shared" si="22"/>
        <v/>
      </c>
      <c r="J418" s="29" t="str">
        <f t="shared" si="23"/>
        <v/>
      </c>
      <c r="K418" s="11"/>
      <c r="L418" s="12"/>
      <c r="M418" s="12"/>
      <c r="N418" s="13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x14ac:dyDescent="0.15">
      <c r="A419" s="23">
        <v>418</v>
      </c>
      <c r="B419" s="58"/>
      <c r="C419" s="58"/>
      <c r="D419" s="58"/>
      <c r="E419" s="56" t="str">
        <f>IF($C419="","",VLOOKUP($D419,編集不可!$A$9:$D$11,2,FALSE))</f>
        <v/>
      </c>
      <c r="F419" s="56" t="str">
        <f t="shared" si="21"/>
        <v/>
      </c>
      <c r="G419" s="56" t="str">
        <f>IF($C419="","",VLOOKUP($D419,編集不可!$A$9:$D$11,3,FALSE))</f>
        <v/>
      </c>
      <c r="H419" s="56" t="str">
        <f>IF($C419="","",VLOOKUP($D419,編集不可!$A$9:$D$11,4,FALSE))</f>
        <v/>
      </c>
      <c r="I419" s="26" t="str">
        <f t="shared" si="22"/>
        <v/>
      </c>
      <c r="J419" s="29" t="str">
        <f t="shared" si="23"/>
        <v/>
      </c>
      <c r="K419" s="11"/>
      <c r="L419" s="12"/>
      <c r="M419" s="12"/>
      <c r="N419" s="13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x14ac:dyDescent="0.15">
      <c r="A420" s="23">
        <v>419</v>
      </c>
      <c r="B420" s="58"/>
      <c r="C420" s="58"/>
      <c r="D420" s="58"/>
      <c r="E420" s="56" t="str">
        <f>IF($C420="","",VLOOKUP($D420,編集不可!$A$9:$D$11,2,FALSE))</f>
        <v/>
      </c>
      <c r="F420" s="56" t="str">
        <f t="shared" si="21"/>
        <v/>
      </c>
      <c r="G420" s="56" t="str">
        <f>IF($C420="","",VLOOKUP($D420,編集不可!$A$9:$D$11,3,FALSE))</f>
        <v/>
      </c>
      <c r="H420" s="56" t="str">
        <f>IF($C420="","",VLOOKUP($D420,編集不可!$A$9:$D$11,4,FALSE))</f>
        <v/>
      </c>
      <c r="I420" s="26" t="str">
        <f t="shared" si="22"/>
        <v/>
      </c>
      <c r="J420" s="29" t="str">
        <f t="shared" si="23"/>
        <v/>
      </c>
      <c r="K420" s="11"/>
      <c r="L420" s="12"/>
      <c r="M420" s="12"/>
      <c r="N420" s="13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x14ac:dyDescent="0.15">
      <c r="A421" s="23">
        <v>420</v>
      </c>
      <c r="B421" s="58"/>
      <c r="C421" s="58"/>
      <c r="D421" s="58"/>
      <c r="E421" s="56" t="str">
        <f>IF($C421="","",VLOOKUP($D421,編集不可!$A$9:$D$11,2,FALSE))</f>
        <v/>
      </c>
      <c r="F421" s="56" t="str">
        <f t="shared" si="21"/>
        <v/>
      </c>
      <c r="G421" s="56" t="str">
        <f>IF($C421="","",VLOOKUP($D421,編集不可!$A$9:$D$11,3,FALSE))</f>
        <v/>
      </c>
      <c r="H421" s="56" t="str">
        <f>IF($C421="","",VLOOKUP($D421,編集不可!$A$9:$D$11,4,FALSE))</f>
        <v/>
      </c>
      <c r="I421" s="26" t="str">
        <f t="shared" si="22"/>
        <v/>
      </c>
      <c r="J421" s="29" t="str">
        <f t="shared" si="23"/>
        <v/>
      </c>
      <c r="K421" s="11"/>
      <c r="L421" s="12"/>
      <c r="M421" s="12"/>
      <c r="N421" s="13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x14ac:dyDescent="0.15">
      <c r="A422" s="23">
        <v>421</v>
      </c>
      <c r="B422" s="58"/>
      <c r="C422" s="58"/>
      <c r="D422" s="58"/>
      <c r="E422" s="56" t="str">
        <f>IF($C422="","",VLOOKUP($D422,編集不可!$A$9:$D$11,2,FALSE))</f>
        <v/>
      </c>
      <c r="F422" s="56" t="str">
        <f t="shared" si="21"/>
        <v/>
      </c>
      <c r="G422" s="56" t="str">
        <f>IF($C422="","",VLOOKUP($D422,編集不可!$A$9:$D$11,3,FALSE))</f>
        <v/>
      </c>
      <c r="H422" s="56" t="str">
        <f>IF($C422="","",VLOOKUP($D422,編集不可!$A$9:$D$11,4,FALSE))</f>
        <v/>
      </c>
      <c r="I422" s="26" t="str">
        <f t="shared" si="22"/>
        <v/>
      </c>
      <c r="J422" s="29" t="str">
        <f t="shared" si="23"/>
        <v/>
      </c>
      <c r="K422" s="11"/>
      <c r="L422" s="12"/>
      <c r="M422" s="12"/>
      <c r="N422" s="13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x14ac:dyDescent="0.15">
      <c r="A423" s="23">
        <v>422</v>
      </c>
      <c r="B423" s="58"/>
      <c r="C423" s="58"/>
      <c r="D423" s="58"/>
      <c r="E423" s="56" t="str">
        <f>IF($C423="","",VLOOKUP($D423,編集不可!$A$9:$D$11,2,FALSE))</f>
        <v/>
      </c>
      <c r="F423" s="56" t="str">
        <f t="shared" si="21"/>
        <v/>
      </c>
      <c r="G423" s="56" t="str">
        <f>IF($C423="","",VLOOKUP($D423,編集不可!$A$9:$D$11,3,FALSE))</f>
        <v/>
      </c>
      <c r="H423" s="56" t="str">
        <f>IF($C423="","",VLOOKUP($D423,編集不可!$A$9:$D$11,4,FALSE))</f>
        <v/>
      </c>
      <c r="I423" s="26" t="str">
        <f t="shared" si="22"/>
        <v/>
      </c>
      <c r="J423" s="29" t="str">
        <f t="shared" si="23"/>
        <v/>
      </c>
      <c r="K423" s="11"/>
      <c r="L423" s="12"/>
      <c r="M423" s="12"/>
      <c r="N423" s="13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x14ac:dyDescent="0.15">
      <c r="A424" s="23">
        <v>423</v>
      </c>
      <c r="B424" s="58"/>
      <c r="C424" s="58"/>
      <c r="D424" s="58"/>
      <c r="E424" s="56" t="str">
        <f>IF($C424="","",VLOOKUP($D424,編集不可!$A$9:$D$11,2,FALSE))</f>
        <v/>
      </c>
      <c r="F424" s="56" t="str">
        <f t="shared" si="21"/>
        <v/>
      </c>
      <c r="G424" s="56" t="str">
        <f>IF($C424="","",VLOOKUP($D424,編集不可!$A$9:$D$11,3,FALSE))</f>
        <v/>
      </c>
      <c r="H424" s="56" t="str">
        <f>IF($C424="","",VLOOKUP($D424,編集不可!$A$9:$D$11,4,FALSE))</f>
        <v/>
      </c>
      <c r="I424" s="26" t="str">
        <f t="shared" si="22"/>
        <v/>
      </c>
      <c r="J424" s="29" t="str">
        <f t="shared" si="23"/>
        <v/>
      </c>
      <c r="K424" s="11"/>
      <c r="L424" s="12"/>
      <c r="M424" s="12"/>
      <c r="N424" s="13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x14ac:dyDescent="0.15">
      <c r="A425" s="23">
        <v>424</v>
      </c>
      <c r="B425" s="58"/>
      <c r="C425" s="58"/>
      <c r="D425" s="58"/>
      <c r="E425" s="56" t="str">
        <f>IF($C425="","",VLOOKUP($D425,編集不可!$A$9:$D$11,2,FALSE))</f>
        <v/>
      </c>
      <c r="F425" s="56" t="str">
        <f t="shared" si="21"/>
        <v/>
      </c>
      <c r="G425" s="56" t="str">
        <f>IF($C425="","",VLOOKUP($D425,編集不可!$A$9:$D$11,3,FALSE))</f>
        <v/>
      </c>
      <c r="H425" s="56" t="str">
        <f>IF($C425="","",VLOOKUP($D425,編集不可!$A$9:$D$11,4,FALSE))</f>
        <v/>
      </c>
      <c r="I425" s="26" t="str">
        <f t="shared" si="22"/>
        <v/>
      </c>
      <c r="J425" s="29" t="str">
        <f t="shared" si="23"/>
        <v/>
      </c>
      <c r="K425" s="11"/>
      <c r="L425" s="12"/>
      <c r="M425" s="12"/>
      <c r="N425" s="13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x14ac:dyDescent="0.15">
      <c r="A426" s="23">
        <v>425</v>
      </c>
      <c r="B426" s="58"/>
      <c r="C426" s="58"/>
      <c r="D426" s="58"/>
      <c r="E426" s="56" t="str">
        <f>IF($C426="","",VLOOKUP($D426,編集不可!$A$9:$D$11,2,FALSE))</f>
        <v/>
      </c>
      <c r="F426" s="56" t="str">
        <f t="shared" si="21"/>
        <v/>
      </c>
      <c r="G426" s="56" t="str">
        <f>IF($C426="","",VLOOKUP($D426,編集不可!$A$9:$D$11,3,FALSE))</f>
        <v/>
      </c>
      <c r="H426" s="56" t="str">
        <f>IF($C426="","",VLOOKUP($D426,編集不可!$A$9:$D$11,4,FALSE))</f>
        <v/>
      </c>
      <c r="I426" s="26" t="str">
        <f t="shared" si="22"/>
        <v/>
      </c>
      <c r="J426" s="29" t="str">
        <f t="shared" si="23"/>
        <v/>
      </c>
      <c r="K426" s="11"/>
      <c r="L426" s="12"/>
      <c r="M426" s="12"/>
      <c r="N426" s="13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x14ac:dyDescent="0.15">
      <c r="A427" s="23">
        <v>426</v>
      </c>
      <c r="B427" s="58"/>
      <c r="C427" s="58"/>
      <c r="D427" s="58"/>
      <c r="E427" s="56" t="str">
        <f>IF($C427="","",VLOOKUP($D427,編集不可!$A$9:$D$11,2,FALSE))</f>
        <v/>
      </c>
      <c r="F427" s="56" t="str">
        <f t="shared" si="21"/>
        <v/>
      </c>
      <c r="G427" s="56" t="str">
        <f>IF($C427="","",VLOOKUP($D427,編集不可!$A$9:$D$11,3,FALSE))</f>
        <v/>
      </c>
      <c r="H427" s="56" t="str">
        <f>IF($C427="","",VLOOKUP($D427,編集不可!$A$9:$D$11,4,FALSE))</f>
        <v/>
      </c>
      <c r="I427" s="26" t="str">
        <f t="shared" si="22"/>
        <v/>
      </c>
      <c r="J427" s="29" t="str">
        <f t="shared" si="23"/>
        <v/>
      </c>
      <c r="K427" s="11"/>
      <c r="L427" s="12"/>
      <c r="M427" s="12"/>
      <c r="N427" s="13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x14ac:dyDescent="0.15">
      <c r="A428" s="23">
        <v>427</v>
      </c>
      <c r="B428" s="58"/>
      <c r="C428" s="58"/>
      <c r="D428" s="58"/>
      <c r="E428" s="56" t="str">
        <f>IF($C428="","",VLOOKUP($D428,編集不可!$A$9:$D$11,2,FALSE))</f>
        <v/>
      </c>
      <c r="F428" s="56" t="str">
        <f t="shared" si="21"/>
        <v/>
      </c>
      <c r="G428" s="56" t="str">
        <f>IF($C428="","",VLOOKUP($D428,編集不可!$A$9:$D$11,3,FALSE))</f>
        <v/>
      </c>
      <c r="H428" s="56" t="str">
        <f>IF($C428="","",VLOOKUP($D428,編集不可!$A$9:$D$11,4,FALSE))</f>
        <v/>
      </c>
      <c r="I428" s="26" t="str">
        <f t="shared" si="22"/>
        <v/>
      </c>
      <c r="J428" s="29" t="str">
        <f t="shared" si="23"/>
        <v/>
      </c>
      <c r="K428" s="11"/>
      <c r="L428" s="12"/>
      <c r="M428" s="12"/>
      <c r="N428" s="13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x14ac:dyDescent="0.15">
      <c r="A429" s="23">
        <v>428</v>
      </c>
      <c r="B429" s="58"/>
      <c r="C429" s="58"/>
      <c r="D429" s="58"/>
      <c r="E429" s="56" t="str">
        <f>IF($C429="","",VLOOKUP($D429,編集不可!$A$9:$D$11,2,FALSE))</f>
        <v/>
      </c>
      <c r="F429" s="56" t="str">
        <f t="shared" si="21"/>
        <v/>
      </c>
      <c r="G429" s="56" t="str">
        <f>IF($C429="","",VLOOKUP($D429,編集不可!$A$9:$D$11,3,FALSE))</f>
        <v/>
      </c>
      <c r="H429" s="56" t="str">
        <f>IF($C429="","",VLOOKUP($D429,編集不可!$A$9:$D$11,4,FALSE))</f>
        <v/>
      </c>
      <c r="I429" s="26" t="str">
        <f t="shared" si="22"/>
        <v/>
      </c>
      <c r="J429" s="29" t="str">
        <f t="shared" si="23"/>
        <v/>
      </c>
      <c r="K429" s="11"/>
      <c r="L429" s="12"/>
      <c r="M429" s="12"/>
      <c r="N429" s="13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x14ac:dyDescent="0.15">
      <c r="A430" s="23">
        <v>429</v>
      </c>
      <c r="B430" s="58"/>
      <c r="C430" s="58"/>
      <c r="D430" s="58"/>
      <c r="E430" s="56" t="str">
        <f>IF($C430="","",VLOOKUP($D430,編集不可!$A$9:$D$11,2,FALSE))</f>
        <v/>
      </c>
      <c r="F430" s="56" t="str">
        <f t="shared" si="21"/>
        <v/>
      </c>
      <c r="G430" s="56" t="str">
        <f>IF($C430="","",VLOOKUP($D430,編集不可!$A$9:$D$11,3,FALSE))</f>
        <v/>
      </c>
      <c r="H430" s="56" t="str">
        <f>IF($C430="","",VLOOKUP($D430,編集不可!$A$9:$D$11,4,FALSE))</f>
        <v/>
      </c>
      <c r="I430" s="26" t="str">
        <f t="shared" si="22"/>
        <v/>
      </c>
      <c r="J430" s="29" t="str">
        <f t="shared" si="23"/>
        <v/>
      </c>
      <c r="K430" s="11"/>
      <c r="L430" s="12"/>
      <c r="M430" s="12"/>
      <c r="N430" s="13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x14ac:dyDescent="0.15">
      <c r="A431" s="23">
        <v>430</v>
      </c>
      <c r="B431" s="58"/>
      <c r="C431" s="58"/>
      <c r="D431" s="58"/>
      <c r="E431" s="56" t="str">
        <f>IF($C431="","",VLOOKUP($D431,編集不可!$A$9:$D$11,2,FALSE))</f>
        <v/>
      </c>
      <c r="F431" s="56" t="str">
        <f t="shared" si="21"/>
        <v/>
      </c>
      <c r="G431" s="56" t="str">
        <f>IF($C431="","",VLOOKUP($D431,編集不可!$A$9:$D$11,3,FALSE))</f>
        <v/>
      </c>
      <c r="H431" s="56" t="str">
        <f>IF($C431="","",VLOOKUP($D431,編集不可!$A$9:$D$11,4,FALSE))</f>
        <v/>
      </c>
      <c r="I431" s="26" t="str">
        <f t="shared" si="22"/>
        <v/>
      </c>
      <c r="J431" s="29" t="str">
        <f t="shared" si="23"/>
        <v/>
      </c>
      <c r="K431" s="11"/>
      <c r="L431" s="12"/>
      <c r="M431" s="12"/>
      <c r="N431" s="13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x14ac:dyDescent="0.15">
      <c r="A432" s="23">
        <v>431</v>
      </c>
      <c r="B432" s="58"/>
      <c r="C432" s="58"/>
      <c r="D432" s="58"/>
      <c r="E432" s="56" t="str">
        <f>IF($C432="","",VLOOKUP($D432,編集不可!$A$9:$D$11,2,FALSE))</f>
        <v/>
      </c>
      <c r="F432" s="56" t="str">
        <f t="shared" si="21"/>
        <v/>
      </c>
      <c r="G432" s="56" t="str">
        <f>IF($C432="","",VLOOKUP($D432,編集不可!$A$9:$D$11,3,FALSE))</f>
        <v/>
      </c>
      <c r="H432" s="56" t="str">
        <f>IF($C432="","",VLOOKUP($D432,編集不可!$A$9:$D$11,4,FALSE))</f>
        <v/>
      </c>
      <c r="I432" s="26" t="str">
        <f t="shared" si="22"/>
        <v/>
      </c>
      <c r="J432" s="29" t="str">
        <f t="shared" si="23"/>
        <v/>
      </c>
      <c r="K432" s="11"/>
      <c r="L432" s="12"/>
      <c r="M432" s="12"/>
      <c r="N432" s="13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x14ac:dyDescent="0.15">
      <c r="A433" s="23">
        <v>432</v>
      </c>
      <c r="B433" s="58"/>
      <c r="C433" s="58"/>
      <c r="D433" s="58"/>
      <c r="E433" s="56" t="str">
        <f>IF($C433="","",VLOOKUP($D433,編集不可!$A$9:$D$11,2,FALSE))</f>
        <v/>
      </c>
      <c r="F433" s="56" t="str">
        <f t="shared" si="21"/>
        <v/>
      </c>
      <c r="G433" s="56" t="str">
        <f>IF($C433="","",VLOOKUP($D433,編集不可!$A$9:$D$11,3,FALSE))</f>
        <v/>
      </c>
      <c r="H433" s="56" t="str">
        <f>IF($C433="","",VLOOKUP($D433,編集不可!$A$9:$D$11,4,FALSE))</f>
        <v/>
      </c>
      <c r="I433" s="26" t="str">
        <f t="shared" si="22"/>
        <v/>
      </c>
      <c r="J433" s="29" t="str">
        <f t="shared" si="23"/>
        <v/>
      </c>
      <c r="K433" s="11"/>
      <c r="L433" s="12"/>
      <c r="M433" s="12"/>
      <c r="N433" s="13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x14ac:dyDescent="0.15">
      <c r="A434" s="23">
        <v>433</v>
      </c>
      <c r="B434" s="58"/>
      <c r="C434" s="58"/>
      <c r="D434" s="58"/>
      <c r="E434" s="56" t="str">
        <f>IF($C434="","",VLOOKUP($D434,編集不可!$A$9:$D$11,2,FALSE))</f>
        <v/>
      </c>
      <c r="F434" s="56" t="str">
        <f t="shared" si="21"/>
        <v/>
      </c>
      <c r="G434" s="56" t="str">
        <f>IF($C434="","",VLOOKUP($D434,編集不可!$A$9:$D$11,3,FALSE))</f>
        <v/>
      </c>
      <c r="H434" s="56" t="str">
        <f>IF($C434="","",VLOOKUP($D434,編集不可!$A$9:$D$11,4,FALSE))</f>
        <v/>
      </c>
      <c r="I434" s="26" t="str">
        <f t="shared" si="22"/>
        <v/>
      </c>
      <c r="J434" s="29" t="str">
        <f t="shared" si="23"/>
        <v/>
      </c>
      <c r="K434" s="11"/>
      <c r="L434" s="12"/>
      <c r="M434" s="12"/>
      <c r="N434" s="13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x14ac:dyDescent="0.15">
      <c r="A435" s="23">
        <v>434</v>
      </c>
      <c r="B435" s="58"/>
      <c r="C435" s="58"/>
      <c r="D435" s="58"/>
      <c r="E435" s="56" t="str">
        <f>IF($C435="","",VLOOKUP($D435,編集不可!$A$9:$D$11,2,FALSE))</f>
        <v/>
      </c>
      <c r="F435" s="56" t="str">
        <f t="shared" si="21"/>
        <v/>
      </c>
      <c r="G435" s="56" t="str">
        <f>IF($C435="","",VLOOKUP($D435,編集不可!$A$9:$D$11,3,FALSE))</f>
        <v/>
      </c>
      <c r="H435" s="56" t="str">
        <f>IF($C435="","",VLOOKUP($D435,編集不可!$A$9:$D$11,4,FALSE))</f>
        <v/>
      </c>
      <c r="I435" s="26" t="str">
        <f t="shared" si="22"/>
        <v/>
      </c>
      <c r="J435" s="29" t="str">
        <f t="shared" si="23"/>
        <v/>
      </c>
      <c r="K435" s="11"/>
      <c r="L435" s="12"/>
      <c r="M435" s="12"/>
      <c r="N435" s="13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x14ac:dyDescent="0.15">
      <c r="A436" s="23">
        <v>435</v>
      </c>
      <c r="B436" s="58"/>
      <c r="C436" s="58"/>
      <c r="D436" s="58"/>
      <c r="E436" s="56" t="str">
        <f>IF($C436="","",VLOOKUP($D436,編集不可!$A$9:$D$11,2,FALSE))</f>
        <v/>
      </c>
      <c r="F436" s="56" t="str">
        <f t="shared" si="21"/>
        <v/>
      </c>
      <c r="G436" s="56" t="str">
        <f>IF($C436="","",VLOOKUP($D436,編集不可!$A$9:$D$11,3,FALSE))</f>
        <v/>
      </c>
      <c r="H436" s="56" t="str">
        <f>IF($C436="","",VLOOKUP($D436,編集不可!$A$9:$D$11,4,FALSE))</f>
        <v/>
      </c>
      <c r="I436" s="26" t="str">
        <f t="shared" si="22"/>
        <v/>
      </c>
      <c r="J436" s="29" t="str">
        <f t="shared" si="23"/>
        <v/>
      </c>
      <c r="K436" s="11"/>
      <c r="L436" s="12"/>
      <c r="M436" s="12"/>
      <c r="N436" s="13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x14ac:dyDescent="0.15">
      <c r="A437" s="23">
        <v>436</v>
      </c>
      <c r="B437" s="58"/>
      <c r="C437" s="58"/>
      <c r="D437" s="58"/>
      <c r="E437" s="56" t="str">
        <f>IF($C437="","",VLOOKUP($D437,編集不可!$A$9:$D$11,2,FALSE))</f>
        <v/>
      </c>
      <c r="F437" s="56" t="str">
        <f t="shared" si="21"/>
        <v/>
      </c>
      <c r="G437" s="56" t="str">
        <f>IF($C437="","",VLOOKUP($D437,編集不可!$A$9:$D$11,3,FALSE))</f>
        <v/>
      </c>
      <c r="H437" s="56" t="str">
        <f>IF($C437="","",VLOOKUP($D437,編集不可!$A$9:$D$11,4,FALSE))</f>
        <v/>
      </c>
      <c r="I437" s="26" t="str">
        <f t="shared" si="22"/>
        <v/>
      </c>
      <c r="J437" s="29" t="str">
        <f t="shared" si="23"/>
        <v/>
      </c>
      <c r="K437" s="11"/>
      <c r="L437" s="12"/>
      <c r="M437" s="12"/>
      <c r="N437" s="13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x14ac:dyDescent="0.15">
      <c r="A438" s="23">
        <v>437</v>
      </c>
      <c r="B438" s="58"/>
      <c r="C438" s="58"/>
      <c r="D438" s="58"/>
      <c r="E438" s="56" t="str">
        <f>IF($C438="","",VLOOKUP($D438,編集不可!$A$9:$D$11,2,FALSE))</f>
        <v/>
      </c>
      <c r="F438" s="56" t="str">
        <f t="shared" si="21"/>
        <v/>
      </c>
      <c r="G438" s="56" t="str">
        <f>IF($C438="","",VLOOKUP($D438,編集不可!$A$9:$D$11,3,FALSE))</f>
        <v/>
      </c>
      <c r="H438" s="56" t="str">
        <f>IF($C438="","",VLOOKUP($D438,編集不可!$A$9:$D$11,4,FALSE))</f>
        <v/>
      </c>
      <c r="I438" s="26" t="str">
        <f t="shared" si="22"/>
        <v/>
      </c>
      <c r="J438" s="29" t="str">
        <f t="shared" si="23"/>
        <v/>
      </c>
      <c r="K438" s="11"/>
      <c r="L438" s="12"/>
      <c r="M438" s="12"/>
      <c r="N438" s="13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x14ac:dyDescent="0.15">
      <c r="A439" s="23">
        <v>438</v>
      </c>
      <c r="B439" s="58"/>
      <c r="C439" s="58"/>
      <c r="D439" s="58"/>
      <c r="E439" s="56" t="str">
        <f>IF($C439="","",VLOOKUP($D439,編集不可!$A$9:$D$11,2,FALSE))</f>
        <v/>
      </c>
      <c r="F439" s="56" t="str">
        <f t="shared" si="21"/>
        <v/>
      </c>
      <c r="G439" s="56" t="str">
        <f>IF($C439="","",VLOOKUP($D439,編集不可!$A$9:$D$11,3,FALSE))</f>
        <v/>
      </c>
      <c r="H439" s="56" t="str">
        <f>IF($C439="","",VLOOKUP($D439,編集不可!$A$9:$D$11,4,FALSE))</f>
        <v/>
      </c>
      <c r="I439" s="26" t="str">
        <f t="shared" si="22"/>
        <v/>
      </c>
      <c r="J439" s="29" t="str">
        <f t="shared" si="23"/>
        <v/>
      </c>
      <c r="K439" s="11"/>
      <c r="L439" s="12"/>
      <c r="M439" s="12"/>
      <c r="N439" s="13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x14ac:dyDescent="0.15">
      <c r="A440" s="23">
        <v>439</v>
      </c>
      <c r="B440" s="58"/>
      <c r="C440" s="58"/>
      <c r="D440" s="58"/>
      <c r="E440" s="56" t="str">
        <f>IF($C440="","",VLOOKUP($D440,編集不可!$A$9:$D$11,2,FALSE))</f>
        <v/>
      </c>
      <c r="F440" s="56" t="str">
        <f t="shared" si="21"/>
        <v/>
      </c>
      <c r="G440" s="56" t="str">
        <f>IF($C440="","",VLOOKUP($D440,編集不可!$A$9:$D$11,3,FALSE))</f>
        <v/>
      </c>
      <c r="H440" s="56" t="str">
        <f>IF($C440="","",VLOOKUP($D440,編集不可!$A$9:$D$11,4,FALSE))</f>
        <v/>
      </c>
      <c r="I440" s="26" t="str">
        <f t="shared" si="22"/>
        <v/>
      </c>
      <c r="J440" s="29" t="str">
        <f t="shared" si="23"/>
        <v/>
      </c>
      <c r="K440" s="11"/>
      <c r="L440" s="12"/>
      <c r="M440" s="12"/>
      <c r="N440" s="13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x14ac:dyDescent="0.15">
      <c r="A441" s="23">
        <v>440</v>
      </c>
      <c r="B441" s="58"/>
      <c r="C441" s="58"/>
      <c r="D441" s="58"/>
      <c r="E441" s="56" t="str">
        <f>IF($C441="","",VLOOKUP($D441,編集不可!$A$9:$D$11,2,FALSE))</f>
        <v/>
      </c>
      <c r="F441" s="56" t="str">
        <f t="shared" si="21"/>
        <v/>
      </c>
      <c r="G441" s="56" t="str">
        <f>IF($C441="","",VLOOKUP($D441,編集不可!$A$9:$D$11,3,FALSE))</f>
        <v/>
      </c>
      <c r="H441" s="56" t="str">
        <f>IF($C441="","",VLOOKUP($D441,編集不可!$A$9:$D$11,4,FALSE))</f>
        <v/>
      </c>
      <c r="I441" s="26" t="str">
        <f t="shared" si="22"/>
        <v/>
      </c>
      <c r="J441" s="29" t="str">
        <f t="shared" si="23"/>
        <v/>
      </c>
      <c r="K441" s="11"/>
      <c r="L441" s="12"/>
      <c r="M441" s="12"/>
      <c r="N441" s="13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x14ac:dyDescent="0.15">
      <c r="A442" s="23">
        <v>441</v>
      </c>
      <c r="B442" s="58"/>
      <c r="C442" s="58"/>
      <c r="D442" s="58"/>
      <c r="E442" s="56" t="str">
        <f>IF($C442="","",VLOOKUP($D442,編集不可!$A$9:$D$11,2,FALSE))</f>
        <v/>
      </c>
      <c r="F442" s="56" t="str">
        <f t="shared" si="21"/>
        <v/>
      </c>
      <c r="G442" s="56" t="str">
        <f>IF($C442="","",VLOOKUP($D442,編集不可!$A$9:$D$11,3,FALSE))</f>
        <v/>
      </c>
      <c r="H442" s="56" t="str">
        <f>IF($C442="","",VLOOKUP($D442,編集不可!$A$9:$D$11,4,FALSE))</f>
        <v/>
      </c>
      <c r="I442" s="26" t="str">
        <f t="shared" si="22"/>
        <v/>
      </c>
      <c r="J442" s="29" t="str">
        <f t="shared" si="23"/>
        <v/>
      </c>
      <c r="K442" s="11"/>
      <c r="L442" s="12"/>
      <c r="M442" s="12"/>
      <c r="N442" s="13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x14ac:dyDescent="0.15">
      <c r="A443" s="23">
        <v>442</v>
      </c>
      <c r="B443" s="58"/>
      <c r="C443" s="58"/>
      <c r="D443" s="58"/>
      <c r="E443" s="56" t="str">
        <f>IF($C443="","",VLOOKUP($D443,編集不可!$A$9:$D$11,2,FALSE))</f>
        <v/>
      </c>
      <c r="F443" s="56" t="str">
        <f t="shared" si="21"/>
        <v/>
      </c>
      <c r="G443" s="56" t="str">
        <f>IF($C443="","",VLOOKUP($D443,編集不可!$A$9:$D$11,3,FALSE))</f>
        <v/>
      </c>
      <c r="H443" s="56" t="str">
        <f>IF($C443="","",VLOOKUP($D443,編集不可!$A$9:$D$11,4,FALSE))</f>
        <v/>
      </c>
      <c r="I443" s="26" t="str">
        <f t="shared" si="22"/>
        <v/>
      </c>
      <c r="J443" s="29" t="str">
        <f t="shared" si="23"/>
        <v/>
      </c>
      <c r="K443" s="11"/>
      <c r="L443" s="12"/>
      <c r="M443" s="12"/>
      <c r="N443" s="13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x14ac:dyDescent="0.15">
      <c r="A444" s="23">
        <v>443</v>
      </c>
      <c r="B444" s="58"/>
      <c r="C444" s="58"/>
      <c r="D444" s="58"/>
      <c r="E444" s="56" t="str">
        <f>IF($C444="","",VLOOKUP($D444,編集不可!$A$9:$D$11,2,FALSE))</f>
        <v/>
      </c>
      <c r="F444" s="56" t="str">
        <f t="shared" si="21"/>
        <v/>
      </c>
      <c r="G444" s="56" t="str">
        <f>IF($C444="","",VLOOKUP($D444,編集不可!$A$9:$D$11,3,FALSE))</f>
        <v/>
      </c>
      <c r="H444" s="56" t="str">
        <f>IF($C444="","",VLOOKUP($D444,編集不可!$A$9:$D$11,4,FALSE))</f>
        <v/>
      </c>
      <c r="I444" s="26" t="str">
        <f t="shared" si="22"/>
        <v/>
      </c>
      <c r="J444" s="29" t="str">
        <f t="shared" si="23"/>
        <v/>
      </c>
      <c r="K444" s="11"/>
      <c r="L444" s="12"/>
      <c r="M444" s="12"/>
      <c r="N444" s="13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x14ac:dyDescent="0.15">
      <c r="A445" s="23">
        <v>444</v>
      </c>
      <c r="B445" s="58"/>
      <c r="C445" s="58"/>
      <c r="D445" s="58"/>
      <c r="E445" s="56" t="str">
        <f>IF($C445="","",VLOOKUP($D445,編集不可!$A$9:$D$11,2,FALSE))</f>
        <v/>
      </c>
      <c r="F445" s="56" t="str">
        <f t="shared" si="21"/>
        <v/>
      </c>
      <c r="G445" s="56" t="str">
        <f>IF($C445="","",VLOOKUP($D445,編集不可!$A$9:$D$11,3,FALSE))</f>
        <v/>
      </c>
      <c r="H445" s="56" t="str">
        <f>IF($C445="","",VLOOKUP($D445,編集不可!$A$9:$D$11,4,FALSE))</f>
        <v/>
      </c>
      <c r="I445" s="26" t="str">
        <f t="shared" si="22"/>
        <v/>
      </c>
      <c r="J445" s="29" t="str">
        <f t="shared" si="23"/>
        <v/>
      </c>
      <c r="K445" s="11"/>
      <c r="L445" s="12"/>
      <c r="M445" s="12"/>
      <c r="N445" s="13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x14ac:dyDescent="0.15">
      <c r="A446" s="23">
        <v>445</v>
      </c>
      <c r="B446" s="58"/>
      <c r="C446" s="58"/>
      <c r="D446" s="58"/>
      <c r="E446" s="56" t="str">
        <f>IF($C446="","",VLOOKUP($D446,編集不可!$A$9:$D$11,2,FALSE))</f>
        <v/>
      </c>
      <c r="F446" s="56" t="str">
        <f t="shared" si="21"/>
        <v/>
      </c>
      <c r="G446" s="56" t="str">
        <f>IF($C446="","",VLOOKUP($D446,編集不可!$A$9:$D$11,3,FALSE))</f>
        <v/>
      </c>
      <c r="H446" s="56" t="str">
        <f>IF($C446="","",VLOOKUP($D446,編集不可!$A$9:$D$11,4,FALSE))</f>
        <v/>
      </c>
      <c r="I446" s="26" t="str">
        <f t="shared" si="22"/>
        <v/>
      </c>
      <c r="J446" s="29" t="str">
        <f t="shared" si="23"/>
        <v/>
      </c>
      <c r="K446" s="11"/>
      <c r="L446" s="12"/>
      <c r="M446" s="12"/>
      <c r="N446" s="13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x14ac:dyDescent="0.15">
      <c r="A447" s="23">
        <v>446</v>
      </c>
      <c r="B447" s="58"/>
      <c r="C447" s="58"/>
      <c r="D447" s="58"/>
      <c r="E447" s="56" t="str">
        <f>IF($C447="","",VLOOKUP($D447,編集不可!$A$9:$D$11,2,FALSE))</f>
        <v/>
      </c>
      <c r="F447" s="56" t="str">
        <f t="shared" si="21"/>
        <v/>
      </c>
      <c r="G447" s="56" t="str">
        <f>IF($C447="","",VLOOKUP($D447,編集不可!$A$9:$D$11,3,FALSE))</f>
        <v/>
      </c>
      <c r="H447" s="56" t="str">
        <f>IF($C447="","",VLOOKUP($D447,編集不可!$A$9:$D$11,4,FALSE))</f>
        <v/>
      </c>
      <c r="I447" s="26" t="str">
        <f t="shared" si="22"/>
        <v/>
      </c>
      <c r="J447" s="29" t="str">
        <f t="shared" si="23"/>
        <v/>
      </c>
      <c r="K447" s="11"/>
      <c r="L447" s="12"/>
      <c r="M447" s="12"/>
      <c r="N447" s="13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x14ac:dyDescent="0.15">
      <c r="A448" s="23">
        <v>447</v>
      </c>
      <c r="B448" s="58"/>
      <c r="C448" s="58"/>
      <c r="D448" s="58"/>
      <c r="E448" s="56" t="str">
        <f>IF($C448="","",VLOOKUP($D448,編集不可!$A$9:$D$11,2,FALSE))</f>
        <v/>
      </c>
      <c r="F448" s="56" t="str">
        <f t="shared" si="21"/>
        <v/>
      </c>
      <c r="G448" s="56" t="str">
        <f>IF($C448="","",VLOOKUP($D448,編集不可!$A$9:$D$11,3,FALSE))</f>
        <v/>
      </c>
      <c r="H448" s="56" t="str">
        <f>IF($C448="","",VLOOKUP($D448,編集不可!$A$9:$D$11,4,FALSE))</f>
        <v/>
      </c>
      <c r="I448" s="26" t="str">
        <f t="shared" si="22"/>
        <v/>
      </c>
      <c r="J448" s="29" t="str">
        <f t="shared" si="23"/>
        <v/>
      </c>
      <c r="K448" s="11"/>
      <c r="L448" s="12"/>
      <c r="M448" s="12"/>
      <c r="N448" s="13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x14ac:dyDescent="0.15">
      <c r="A449" s="23">
        <v>448</v>
      </c>
      <c r="B449" s="58"/>
      <c r="C449" s="58"/>
      <c r="D449" s="58"/>
      <c r="E449" s="56" t="str">
        <f>IF($C449="","",VLOOKUP($D449,編集不可!$A$9:$D$11,2,FALSE))</f>
        <v/>
      </c>
      <c r="F449" s="56" t="str">
        <f t="shared" si="21"/>
        <v/>
      </c>
      <c r="G449" s="56" t="str">
        <f>IF($C449="","",VLOOKUP($D449,編集不可!$A$9:$D$11,3,FALSE))</f>
        <v/>
      </c>
      <c r="H449" s="56" t="str">
        <f>IF($C449="","",VLOOKUP($D449,編集不可!$A$9:$D$11,4,FALSE))</f>
        <v/>
      </c>
      <c r="I449" s="26" t="str">
        <f t="shared" si="22"/>
        <v/>
      </c>
      <c r="J449" s="29" t="str">
        <f t="shared" si="23"/>
        <v/>
      </c>
      <c r="K449" s="11"/>
      <c r="L449" s="12"/>
      <c r="M449" s="12"/>
      <c r="N449" s="13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x14ac:dyDescent="0.15">
      <c r="A450" s="23">
        <v>449</v>
      </c>
      <c r="B450" s="58"/>
      <c r="C450" s="58"/>
      <c r="D450" s="58"/>
      <c r="E450" s="56" t="str">
        <f>IF($C450="","",VLOOKUP($D450,編集不可!$A$9:$D$11,2,FALSE))</f>
        <v/>
      </c>
      <c r="F450" s="56" t="str">
        <f t="shared" si="21"/>
        <v/>
      </c>
      <c r="G450" s="56" t="str">
        <f>IF($C450="","",VLOOKUP($D450,編集不可!$A$9:$D$11,3,FALSE))</f>
        <v/>
      </c>
      <c r="H450" s="56" t="str">
        <f>IF($C450="","",VLOOKUP($D450,編集不可!$A$9:$D$11,4,FALSE))</f>
        <v/>
      </c>
      <c r="I450" s="26" t="str">
        <f t="shared" si="22"/>
        <v/>
      </c>
      <c r="J450" s="29" t="str">
        <f t="shared" si="23"/>
        <v/>
      </c>
      <c r="K450" s="11"/>
      <c r="L450" s="12"/>
      <c r="M450" s="12"/>
      <c r="N450" s="13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x14ac:dyDescent="0.15">
      <c r="A451" s="23">
        <v>450</v>
      </c>
      <c r="B451" s="58"/>
      <c r="C451" s="58"/>
      <c r="D451" s="58"/>
      <c r="E451" s="56" t="str">
        <f>IF($C451="","",VLOOKUP($D451,編集不可!$A$9:$D$11,2,FALSE))</f>
        <v/>
      </c>
      <c r="F451" s="56" t="str">
        <f t="shared" si="21"/>
        <v/>
      </c>
      <c r="G451" s="56" t="str">
        <f>IF($C451="","",VLOOKUP($D451,編集不可!$A$9:$D$11,3,FALSE))</f>
        <v/>
      </c>
      <c r="H451" s="56" t="str">
        <f>IF($C451="","",VLOOKUP($D451,編集不可!$A$9:$D$11,4,FALSE))</f>
        <v/>
      </c>
      <c r="I451" s="26" t="str">
        <f t="shared" si="22"/>
        <v/>
      </c>
      <c r="J451" s="29" t="str">
        <f t="shared" si="23"/>
        <v/>
      </c>
      <c r="K451" s="11"/>
      <c r="L451" s="12"/>
      <c r="M451" s="12"/>
      <c r="N451" s="13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x14ac:dyDescent="0.15">
      <c r="A452" s="23">
        <v>451</v>
      </c>
      <c r="B452" s="58"/>
      <c r="C452" s="58"/>
      <c r="D452" s="58"/>
      <c r="E452" s="56" t="str">
        <f>IF($C452="","",VLOOKUP($D452,編集不可!$A$9:$D$11,2,FALSE))</f>
        <v/>
      </c>
      <c r="F452" s="56" t="str">
        <f t="shared" si="21"/>
        <v/>
      </c>
      <c r="G452" s="56" t="str">
        <f>IF($C452="","",VLOOKUP($D452,編集不可!$A$9:$D$11,3,FALSE))</f>
        <v/>
      </c>
      <c r="H452" s="56" t="str">
        <f>IF($C452="","",VLOOKUP($D452,編集不可!$A$9:$D$11,4,FALSE))</f>
        <v/>
      </c>
      <c r="I452" s="26" t="str">
        <f t="shared" si="22"/>
        <v/>
      </c>
      <c r="J452" s="29" t="str">
        <f t="shared" si="23"/>
        <v/>
      </c>
      <c r="K452" s="11"/>
      <c r="L452" s="12"/>
      <c r="M452" s="12"/>
      <c r="N452" s="13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x14ac:dyDescent="0.15">
      <c r="A453" s="23">
        <v>452</v>
      </c>
      <c r="B453" s="58"/>
      <c r="C453" s="58"/>
      <c r="D453" s="58"/>
      <c r="E453" s="56" t="str">
        <f>IF($C453="","",VLOOKUP($D453,編集不可!$A$9:$D$11,2,FALSE))</f>
        <v/>
      </c>
      <c r="F453" s="56" t="str">
        <f t="shared" si="21"/>
        <v/>
      </c>
      <c r="G453" s="56" t="str">
        <f>IF($C453="","",VLOOKUP($D453,編集不可!$A$9:$D$11,3,FALSE))</f>
        <v/>
      </c>
      <c r="H453" s="56" t="str">
        <f>IF($C453="","",VLOOKUP($D453,編集不可!$A$9:$D$11,4,FALSE))</f>
        <v/>
      </c>
      <c r="I453" s="26" t="str">
        <f t="shared" si="22"/>
        <v/>
      </c>
      <c r="J453" s="29" t="str">
        <f t="shared" si="23"/>
        <v/>
      </c>
      <c r="K453" s="11"/>
      <c r="L453" s="12"/>
      <c r="M453" s="12"/>
      <c r="N453" s="13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x14ac:dyDescent="0.15">
      <c r="A454" s="23">
        <v>453</v>
      </c>
      <c r="B454" s="58"/>
      <c r="C454" s="58"/>
      <c r="D454" s="58"/>
      <c r="E454" s="56" t="str">
        <f>IF($C454="","",VLOOKUP($D454,編集不可!$A$9:$D$11,2,FALSE))</f>
        <v/>
      </c>
      <c r="F454" s="56" t="str">
        <f t="shared" si="21"/>
        <v/>
      </c>
      <c r="G454" s="56" t="str">
        <f>IF($C454="","",VLOOKUP($D454,編集不可!$A$9:$D$11,3,FALSE))</f>
        <v/>
      </c>
      <c r="H454" s="56" t="str">
        <f>IF($C454="","",VLOOKUP($D454,編集不可!$A$9:$D$11,4,FALSE))</f>
        <v/>
      </c>
      <c r="I454" s="26" t="str">
        <f t="shared" si="22"/>
        <v/>
      </c>
      <c r="J454" s="29" t="str">
        <f t="shared" si="23"/>
        <v/>
      </c>
      <c r="K454" s="11"/>
      <c r="L454" s="12"/>
      <c r="M454" s="12"/>
      <c r="N454" s="13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x14ac:dyDescent="0.15">
      <c r="A455" s="23">
        <v>454</v>
      </c>
      <c r="B455" s="58"/>
      <c r="C455" s="58"/>
      <c r="D455" s="58"/>
      <c r="E455" s="56" t="str">
        <f>IF($C455="","",VLOOKUP($D455,編集不可!$A$9:$D$11,2,FALSE))</f>
        <v/>
      </c>
      <c r="F455" s="56" t="str">
        <f t="shared" si="21"/>
        <v/>
      </c>
      <c r="G455" s="56" t="str">
        <f>IF($C455="","",VLOOKUP($D455,編集不可!$A$9:$D$11,3,FALSE))</f>
        <v/>
      </c>
      <c r="H455" s="56" t="str">
        <f>IF($C455="","",VLOOKUP($D455,編集不可!$A$9:$D$11,4,FALSE))</f>
        <v/>
      </c>
      <c r="I455" s="26" t="str">
        <f t="shared" si="22"/>
        <v/>
      </c>
      <c r="J455" s="29" t="str">
        <f t="shared" si="23"/>
        <v/>
      </c>
      <c r="K455" s="11"/>
      <c r="L455" s="12"/>
      <c r="M455" s="12"/>
      <c r="N455" s="13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x14ac:dyDescent="0.15">
      <c r="A456" s="23">
        <v>455</v>
      </c>
      <c r="B456" s="58"/>
      <c r="C456" s="58"/>
      <c r="D456" s="58"/>
      <c r="E456" s="56" t="str">
        <f>IF($C456="","",VLOOKUP($D456,編集不可!$A$9:$D$11,2,FALSE))</f>
        <v/>
      </c>
      <c r="F456" s="56" t="str">
        <f t="shared" si="21"/>
        <v/>
      </c>
      <c r="G456" s="56" t="str">
        <f>IF($C456="","",VLOOKUP($D456,編集不可!$A$9:$D$11,3,FALSE))</f>
        <v/>
      </c>
      <c r="H456" s="56" t="str">
        <f>IF($C456="","",VLOOKUP($D456,編集不可!$A$9:$D$11,4,FALSE))</f>
        <v/>
      </c>
      <c r="I456" s="26" t="str">
        <f t="shared" si="22"/>
        <v/>
      </c>
      <c r="J456" s="29" t="str">
        <f t="shared" si="23"/>
        <v/>
      </c>
      <c r="K456" s="11"/>
      <c r="L456" s="12"/>
      <c r="M456" s="12"/>
      <c r="N456" s="13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x14ac:dyDescent="0.15">
      <c r="A457" s="23">
        <v>456</v>
      </c>
      <c r="B457" s="58"/>
      <c r="C457" s="58"/>
      <c r="D457" s="58"/>
      <c r="E457" s="56" t="str">
        <f>IF($C457="","",VLOOKUP($D457,編集不可!$A$9:$D$11,2,FALSE))</f>
        <v/>
      </c>
      <c r="F457" s="56" t="str">
        <f t="shared" si="21"/>
        <v/>
      </c>
      <c r="G457" s="56" t="str">
        <f>IF($C457="","",VLOOKUP($D457,編集不可!$A$9:$D$11,3,FALSE))</f>
        <v/>
      </c>
      <c r="H457" s="56" t="str">
        <f>IF($C457="","",VLOOKUP($D457,編集不可!$A$9:$D$11,4,FALSE))</f>
        <v/>
      </c>
      <c r="I457" s="26" t="str">
        <f t="shared" si="22"/>
        <v/>
      </c>
      <c r="J457" s="29" t="str">
        <f t="shared" si="23"/>
        <v/>
      </c>
      <c r="K457" s="11"/>
      <c r="L457" s="12"/>
      <c r="M457" s="12"/>
      <c r="N457" s="13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x14ac:dyDescent="0.15">
      <c r="A458" s="23">
        <v>457</v>
      </c>
      <c r="B458" s="58"/>
      <c r="C458" s="58"/>
      <c r="D458" s="58"/>
      <c r="E458" s="56" t="str">
        <f>IF($C458="","",VLOOKUP($D458,編集不可!$A$9:$D$11,2,FALSE))</f>
        <v/>
      </c>
      <c r="F458" s="56" t="str">
        <f t="shared" si="21"/>
        <v/>
      </c>
      <c r="G458" s="56" t="str">
        <f>IF($C458="","",VLOOKUP($D458,編集不可!$A$9:$D$11,3,FALSE))</f>
        <v/>
      </c>
      <c r="H458" s="56" t="str">
        <f>IF($C458="","",VLOOKUP($D458,編集不可!$A$9:$D$11,4,FALSE))</f>
        <v/>
      </c>
      <c r="I458" s="26" t="str">
        <f t="shared" si="22"/>
        <v/>
      </c>
      <c r="J458" s="29" t="str">
        <f t="shared" si="23"/>
        <v/>
      </c>
      <c r="K458" s="11"/>
      <c r="L458" s="12"/>
      <c r="M458" s="12"/>
      <c r="N458" s="13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x14ac:dyDescent="0.15">
      <c r="A459" s="23">
        <v>458</v>
      </c>
      <c r="B459" s="58"/>
      <c r="C459" s="58"/>
      <c r="D459" s="58"/>
      <c r="E459" s="56" t="str">
        <f>IF($C459="","",VLOOKUP($D459,編集不可!$A$9:$D$11,2,FALSE))</f>
        <v/>
      </c>
      <c r="F459" s="56" t="str">
        <f t="shared" si="21"/>
        <v/>
      </c>
      <c r="G459" s="56" t="str">
        <f>IF($C459="","",VLOOKUP($D459,編集不可!$A$9:$D$11,3,FALSE))</f>
        <v/>
      </c>
      <c r="H459" s="56" t="str">
        <f>IF($C459="","",VLOOKUP($D459,編集不可!$A$9:$D$11,4,FALSE))</f>
        <v/>
      </c>
      <c r="I459" s="26" t="str">
        <f t="shared" si="22"/>
        <v/>
      </c>
      <c r="J459" s="29" t="str">
        <f t="shared" si="23"/>
        <v/>
      </c>
      <c r="K459" s="11"/>
      <c r="L459" s="12"/>
      <c r="M459" s="12"/>
      <c r="N459" s="13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x14ac:dyDescent="0.15">
      <c r="A460" s="23">
        <v>459</v>
      </c>
      <c r="B460" s="58"/>
      <c r="C460" s="58"/>
      <c r="D460" s="58"/>
      <c r="E460" s="56" t="str">
        <f>IF($C460="","",VLOOKUP($D460,編集不可!$A$9:$D$11,2,FALSE))</f>
        <v/>
      </c>
      <c r="F460" s="56" t="str">
        <f t="shared" si="21"/>
        <v/>
      </c>
      <c r="G460" s="56" t="str">
        <f>IF($C460="","",VLOOKUP($D460,編集不可!$A$9:$D$11,3,FALSE))</f>
        <v/>
      </c>
      <c r="H460" s="56" t="str">
        <f>IF($C460="","",VLOOKUP($D460,編集不可!$A$9:$D$11,4,FALSE))</f>
        <v/>
      </c>
      <c r="I460" s="26" t="str">
        <f t="shared" si="22"/>
        <v/>
      </c>
      <c r="J460" s="29" t="str">
        <f t="shared" si="23"/>
        <v/>
      </c>
      <c r="K460" s="11"/>
      <c r="L460" s="12"/>
      <c r="M460" s="12"/>
      <c r="N460" s="13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x14ac:dyDescent="0.15">
      <c r="A461" s="23">
        <v>460</v>
      </c>
      <c r="B461" s="58"/>
      <c r="C461" s="58"/>
      <c r="D461" s="58"/>
      <c r="E461" s="56" t="str">
        <f>IF($C461="","",VLOOKUP($D461,編集不可!$A$9:$D$11,2,FALSE))</f>
        <v/>
      </c>
      <c r="F461" s="56" t="str">
        <f t="shared" si="21"/>
        <v/>
      </c>
      <c r="G461" s="56" t="str">
        <f>IF($C461="","",VLOOKUP($D461,編集不可!$A$9:$D$11,3,FALSE))</f>
        <v/>
      </c>
      <c r="H461" s="56" t="str">
        <f>IF($C461="","",VLOOKUP($D461,編集不可!$A$9:$D$11,4,FALSE))</f>
        <v/>
      </c>
      <c r="I461" s="26" t="str">
        <f t="shared" si="22"/>
        <v/>
      </c>
      <c r="J461" s="29" t="str">
        <f t="shared" si="23"/>
        <v/>
      </c>
      <c r="K461" s="11"/>
      <c r="L461" s="12"/>
      <c r="M461" s="12"/>
      <c r="N461" s="13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x14ac:dyDescent="0.15">
      <c r="A462" s="23">
        <v>461</v>
      </c>
      <c r="B462" s="58"/>
      <c r="C462" s="58"/>
      <c r="D462" s="58"/>
      <c r="E462" s="56" t="str">
        <f>IF($C462="","",VLOOKUP($D462,編集不可!$A$9:$D$11,2,FALSE))</f>
        <v/>
      </c>
      <c r="F462" s="56" t="str">
        <f t="shared" si="21"/>
        <v/>
      </c>
      <c r="G462" s="56" t="str">
        <f>IF($C462="","",VLOOKUP($D462,編集不可!$A$9:$D$11,3,FALSE))</f>
        <v/>
      </c>
      <c r="H462" s="56" t="str">
        <f>IF($C462="","",VLOOKUP($D462,編集不可!$A$9:$D$11,4,FALSE))</f>
        <v/>
      </c>
      <c r="I462" s="26" t="str">
        <f t="shared" si="22"/>
        <v/>
      </c>
      <c r="J462" s="29" t="str">
        <f t="shared" si="23"/>
        <v/>
      </c>
      <c r="K462" s="11"/>
      <c r="L462" s="12"/>
      <c r="M462" s="12"/>
      <c r="N462" s="13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x14ac:dyDescent="0.15">
      <c r="A463" s="23">
        <v>462</v>
      </c>
      <c r="B463" s="58"/>
      <c r="C463" s="58"/>
      <c r="D463" s="58"/>
      <c r="E463" s="56" t="str">
        <f>IF($C463="","",VLOOKUP($D463,編集不可!$A$9:$D$11,2,FALSE))</f>
        <v/>
      </c>
      <c r="F463" s="56" t="str">
        <f t="shared" ref="F463:F501" si="24">IF($C463="","",SUM($C463*$E463))</f>
        <v/>
      </c>
      <c r="G463" s="56" t="str">
        <f>IF($C463="","",VLOOKUP($D463,編集不可!$A$9:$D$11,3,FALSE))</f>
        <v/>
      </c>
      <c r="H463" s="56" t="str">
        <f>IF($C463="","",VLOOKUP($D463,編集不可!$A$9:$D$11,4,FALSE))</f>
        <v/>
      </c>
      <c r="I463" s="26" t="str">
        <f t="shared" ref="I463:I501" si="25">IF($C463="","",ROUND(SUM($F463*$G463+$H463),2))</f>
        <v/>
      </c>
      <c r="J463" s="29" t="str">
        <f t="shared" ref="J463:J501" si="26">IF($C463="","",ROUNDDOWN($I463,-2))</f>
        <v/>
      </c>
      <c r="K463" s="11"/>
      <c r="L463" s="12"/>
      <c r="M463" s="12"/>
      <c r="N463" s="13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x14ac:dyDescent="0.15">
      <c r="A464" s="23">
        <v>463</v>
      </c>
      <c r="B464" s="58"/>
      <c r="C464" s="58"/>
      <c r="D464" s="58"/>
      <c r="E464" s="56" t="str">
        <f>IF($C464="","",VLOOKUP($D464,編集不可!$A$9:$D$11,2,FALSE))</f>
        <v/>
      </c>
      <c r="F464" s="56" t="str">
        <f t="shared" si="24"/>
        <v/>
      </c>
      <c r="G464" s="56" t="str">
        <f>IF($C464="","",VLOOKUP($D464,編集不可!$A$9:$D$11,3,FALSE))</f>
        <v/>
      </c>
      <c r="H464" s="56" t="str">
        <f>IF($C464="","",VLOOKUP($D464,編集不可!$A$9:$D$11,4,FALSE))</f>
        <v/>
      </c>
      <c r="I464" s="26" t="str">
        <f t="shared" si="25"/>
        <v/>
      </c>
      <c r="J464" s="29" t="str">
        <f t="shared" si="26"/>
        <v/>
      </c>
      <c r="K464" s="11"/>
      <c r="L464" s="12"/>
      <c r="M464" s="12"/>
      <c r="N464" s="13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x14ac:dyDescent="0.15">
      <c r="A465" s="23">
        <v>464</v>
      </c>
      <c r="B465" s="58"/>
      <c r="C465" s="58"/>
      <c r="D465" s="58"/>
      <c r="E465" s="56" t="str">
        <f>IF($C465="","",VLOOKUP($D465,編集不可!$A$9:$D$11,2,FALSE))</f>
        <v/>
      </c>
      <c r="F465" s="56" t="str">
        <f t="shared" si="24"/>
        <v/>
      </c>
      <c r="G465" s="56" t="str">
        <f>IF($C465="","",VLOOKUP($D465,編集不可!$A$9:$D$11,3,FALSE))</f>
        <v/>
      </c>
      <c r="H465" s="56" t="str">
        <f>IF($C465="","",VLOOKUP($D465,編集不可!$A$9:$D$11,4,FALSE))</f>
        <v/>
      </c>
      <c r="I465" s="26" t="str">
        <f t="shared" si="25"/>
        <v/>
      </c>
      <c r="J465" s="29" t="str">
        <f t="shared" si="26"/>
        <v/>
      </c>
      <c r="K465" s="11"/>
      <c r="L465" s="12"/>
      <c r="M465" s="12"/>
      <c r="N465" s="13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x14ac:dyDescent="0.15">
      <c r="A466" s="23">
        <v>465</v>
      </c>
      <c r="B466" s="58"/>
      <c r="C466" s="58"/>
      <c r="D466" s="58"/>
      <c r="E466" s="56" t="str">
        <f>IF($C466="","",VLOOKUP($D466,編集不可!$A$9:$D$11,2,FALSE))</f>
        <v/>
      </c>
      <c r="F466" s="56" t="str">
        <f t="shared" si="24"/>
        <v/>
      </c>
      <c r="G466" s="56" t="str">
        <f>IF($C466="","",VLOOKUP($D466,編集不可!$A$9:$D$11,3,FALSE))</f>
        <v/>
      </c>
      <c r="H466" s="56" t="str">
        <f>IF($C466="","",VLOOKUP($D466,編集不可!$A$9:$D$11,4,FALSE))</f>
        <v/>
      </c>
      <c r="I466" s="26" t="str">
        <f t="shared" si="25"/>
        <v/>
      </c>
      <c r="J466" s="29" t="str">
        <f t="shared" si="26"/>
        <v/>
      </c>
      <c r="K466" s="11"/>
      <c r="L466" s="12"/>
      <c r="M466" s="12"/>
      <c r="N466" s="13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x14ac:dyDescent="0.15">
      <c r="A467" s="23">
        <v>466</v>
      </c>
      <c r="B467" s="58"/>
      <c r="C467" s="58"/>
      <c r="D467" s="58"/>
      <c r="E467" s="56" t="str">
        <f>IF($C467="","",VLOOKUP($D467,編集不可!$A$9:$D$11,2,FALSE))</f>
        <v/>
      </c>
      <c r="F467" s="56" t="str">
        <f t="shared" si="24"/>
        <v/>
      </c>
      <c r="G467" s="56" t="str">
        <f>IF($C467="","",VLOOKUP($D467,編集不可!$A$9:$D$11,3,FALSE))</f>
        <v/>
      </c>
      <c r="H467" s="56" t="str">
        <f>IF($C467="","",VLOOKUP($D467,編集不可!$A$9:$D$11,4,FALSE))</f>
        <v/>
      </c>
      <c r="I467" s="26" t="str">
        <f t="shared" si="25"/>
        <v/>
      </c>
      <c r="J467" s="29" t="str">
        <f t="shared" si="26"/>
        <v/>
      </c>
      <c r="K467" s="11"/>
      <c r="L467" s="12"/>
      <c r="M467" s="12"/>
      <c r="N467" s="13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x14ac:dyDescent="0.15">
      <c r="A468" s="23">
        <v>467</v>
      </c>
      <c r="B468" s="58"/>
      <c r="C468" s="58"/>
      <c r="D468" s="58"/>
      <c r="E468" s="56" t="str">
        <f>IF($C468="","",VLOOKUP($D468,編集不可!$A$9:$D$11,2,FALSE))</f>
        <v/>
      </c>
      <c r="F468" s="56" t="str">
        <f t="shared" si="24"/>
        <v/>
      </c>
      <c r="G468" s="56" t="str">
        <f>IF($C468="","",VLOOKUP($D468,編集不可!$A$9:$D$11,3,FALSE))</f>
        <v/>
      </c>
      <c r="H468" s="56" t="str">
        <f>IF($C468="","",VLOOKUP($D468,編集不可!$A$9:$D$11,4,FALSE))</f>
        <v/>
      </c>
      <c r="I468" s="26" t="str">
        <f t="shared" si="25"/>
        <v/>
      </c>
      <c r="J468" s="29" t="str">
        <f t="shared" si="26"/>
        <v/>
      </c>
      <c r="K468" s="11"/>
      <c r="L468" s="12"/>
      <c r="M468" s="12"/>
      <c r="N468" s="13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x14ac:dyDescent="0.15">
      <c r="A469" s="23">
        <v>468</v>
      </c>
      <c r="B469" s="58"/>
      <c r="C469" s="58"/>
      <c r="D469" s="58"/>
      <c r="E469" s="56" t="str">
        <f>IF($C469="","",VLOOKUP($D469,編集不可!$A$9:$D$11,2,FALSE))</f>
        <v/>
      </c>
      <c r="F469" s="56" t="str">
        <f t="shared" si="24"/>
        <v/>
      </c>
      <c r="G469" s="56" t="str">
        <f>IF($C469="","",VLOOKUP($D469,編集不可!$A$9:$D$11,3,FALSE))</f>
        <v/>
      </c>
      <c r="H469" s="56" t="str">
        <f>IF($C469="","",VLOOKUP($D469,編集不可!$A$9:$D$11,4,FALSE))</f>
        <v/>
      </c>
      <c r="I469" s="26" t="str">
        <f t="shared" si="25"/>
        <v/>
      </c>
      <c r="J469" s="29" t="str">
        <f t="shared" si="26"/>
        <v/>
      </c>
      <c r="K469" s="11"/>
      <c r="L469" s="12"/>
      <c r="M469" s="12"/>
      <c r="N469" s="13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x14ac:dyDescent="0.15">
      <c r="A470" s="23">
        <v>469</v>
      </c>
      <c r="B470" s="58"/>
      <c r="C470" s="58"/>
      <c r="D470" s="58"/>
      <c r="E470" s="56" t="str">
        <f>IF($C470="","",VLOOKUP($D470,編集不可!$A$9:$D$11,2,FALSE))</f>
        <v/>
      </c>
      <c r="F470" s="56" t="str">
        <f t="shared" si="24"/>
        <v/>
      </c>
      <c r="G470" s="56" t="str">
        <f>IF($C470="","",VLOOKUP($D470,編集不可!$A$9:$D$11,3,FALSE))</f>
        <v/>
      </c>
      <c r="H470" s="56" t="str">
        <f>IF($C470="","",VLOOKUP($D470,編集不可!$A$9:$D$11,4,FALSE))</f>
        <v/>
      </c>
      <c r="I470" s="26" t="str">
        <f t="shared" si="25"/>
        <v/>
      </c>
      <c r="J470" s="29" t="str">
        <f t="shared" si="26"/>
        <v/>
      </c>
      <c r="K470" s="11"/>
      <c r="L470" s="12"/>
      <c r="M470" s="12"/>
      <c r="N470" s="13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x14ac:dyDescent="0.15">
      <c r="A471" s="23">
        <v>470</v>
      </c>
      <c r="B471" s="58"/>
      <c r="C471" s="58"/>
      <c r="D471" s="58"/>
      <c r="E471" s="56" t="str">
        <f>IF($C471="","",VLOOKUP($D471,編集不可!$A$9:$D$11,2,FALSE))</f>
        <v/>
      </c>
      <c r="F471" s="56" t="str">
        <f t="shared" si="24"/>
        <v/>
      </c>
      <c r="G471" s="56" t="str">
        <f>IF($C471="","",VLOOKUP($D471,編集不可!$A$9:$D$11,3,FALSE))</f>
        <v/>
      </c>
      <c r="H471" s="56" t="str">
        <f>IF($C471="","",VLOOKUP($D471,編集不可!$A$9:$D$11,4,FALSE))</f>
        <v/>
      </c>
      <c r="I471" s="26" t="str">
        <f t="shared" si="25"/>
        <v/>
      </c>
      <c r="J471" s="29" t="str">
        <f t="shared" si="26"/>
        <v/>
      </c>
      <c r="K471" s="11"/>
      <c r="L471" s="12"/>
      <c r="M471" s="12"/>
      <c r="N471" s="13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x14ac:dyDescent="0.15">
      <c r="A472" s="23">
        <v>471</v>
      </c>
      <c r="B472" s="58"/>
      <c r="C472" s="58"/>
      <c r="D472" s="58"/>
      <c r="E472" s="56" t="str">
        <f>IF($C472="","",VLOOKUP($D472,編集不可!$A$9:$D$11,2,FALSE))</f>
        <v/>
      </c>
      <c r="F472" s="56" t="str">
        <f t="shared" si="24"/>
        <v/>
      </c>
      <c r="G472" s="56" t="str">
        <f>IF($C472="","",VLOOKUP($D472,編集不可!$A$9:$D$11,3,FALSE))</f>
        <v/>
      </c>
      <c r="H472" s="56" t="str">
        <f>IF($C472="","",VLOOKUP($D472,編集不可!$A$9:$D$11,4,FALSE))</f>
        <v/>
      </c>
      <c r="I472" s="26" t="str">
        <f t="shared" si="25"/>
        <v/>
      </c>
      <c r="J472" s="29" t="str">
        <f t="shared" si="26"/>
        <v/>
      </c>
      <c r="K472" s="11"/>
      <c r="L472" s="12"/>
      <c r="M472" s="12"/>
      <c r="N472" s="13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x14ac:dyDescent="0.15">
      <c r="A473" s="23">
        <v>472</v>
      </c>
      <c r="B473" s="58"/>
      <c r="C473" s="58"/>
      <c r="D473" s="58"/>
      <c r="E473" s="56" t="str">
        <f>IF($C473="","",VLOOKUP($D473,編集不可!$A$9:$D$11,2,FALSE))</f>
        <v/>
      </c>
      <c r="F473" s="56" t="str">
        <f t="shared" si="24"/>
        <v/>
      </c>
      <c r="G473" s="56" t="str">
        <f>IF($C473="","",VLOOKUP($D473,編集不可!$A$9:$D$11,3,FALSE))</f>
        <v/>
      </c>
      <c r="H473" s="56" t="str">
        <f>IF($C473="","",VLOOKUP($D473,編集不可!$A$9:$D$11,4,FALSE))</f>
        <v/>
      </c>
      <c r="I473" s="26" t="str">
        <f t="shared" si="25"/>
        <v/>
      </c>
      <c r="J473" s="29" t="str">
        <f t="shared" si="26"/>
        <v/>
      </c>
      <c r="K473" s="11"/>
      <c r="L473" s="12"/>
      <c r="M473" s="12"/>
      <c r="N473" s="13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x14ac:dyDescent="0.15">
      <c r="A474" s="23">
        <v>473</v>
      </c>
      <c r="B474" s="58"/>
      <c r="C474" s="58"/>
      <c r="D474" s="58"/>
      <c r="E474" s="56" t="str">
        <f>IF($C474="","",VLOOKUP($D474,編集不可!$A$9:$D$11,2,FALSE))</f>
        <v/>
      </c>
      <c r="F474" s="56" t="str">
        <f t="shared" si="24"/>
        <v/>
      </c>
      <c r="G474" s="56" t="str">
        <f>IF($C474="","",VLOOKUP($D474,編集不可!$A$9:$D$11,3,FALSE))</f>
        <v/>
      </c>
      <c r="H474" s="56" t="str">
        <f>IF($C474="","",VLOOKUP($D474,編集不可!$A$9:$D$11,4,FALSE))</f>
        <v/>
      </c>
      <c r="I474" s="26" t="str">
        <f t="shared" si="25"/>
        <v/>
      </c>
      <c r="J474" s="29" t="str">
        <f t="shared" si="26"/>
        <v/>
      </c>
      <c r="K474" s="11"/>
      <c r="L474" s="12"/>
      <c r="M474" s="12"/>
      <c r="N474" s="13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x14ac:dyDescent="0.15">
      <c r="A475" s="23">
        <v>474</v>
      </c>
      <c r="B475" s="58"/>
      <c r="C475" s="58"/>
      <c r="D475" s="58"/>
      <c r="E475" s="56" t="str">
        <f>IF($C475="","",VLOOKUP($D475,編集不可!$A$9:$D$11,2,FALSE))</f>
        <v/>
      </c>
      <c r="F475" s="56" t="str">
        <f t="shared" si="24"/>
        <v/>
      </c>
      <c r="G475" s="56" t="str">
        <f>IF($C475="","",VLOOKUP($D475,編集不可!$A$9:$D$11,3,FALSE))</f>
        <v/>
      </c>
      <c r="H475" s="56" t="str">
        <f>IF($C475="","",VLOOKUP($D475,編集不可!$A$9:$D$11,4,FALSE))</f>
        <v/>
      </c>
      <c r="I475" s="26" t="str">
        <f t="shared" si="25"/>
        <v/>
      </c>
      <c r="J475" s="29" t="str">
        <f t="shared" si="26"/>
        <v/>
      </c>
      <c r="K475" s="11"/>
      <c r="L475" s="12"/>
      <c r="M475" s="12"/>
      <c r="N475" s="13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x14ac:dyDescent="0.15">
      <c r="A476" s="23">
        <v>475</v>
      </c>
      <c r="B476" s="58"/>
      <c r="C476" s="58"/>
      <c r="D476" s="58"/>
      <c r="E476" s="56" t="str">
        <f>IF($C476="","",VLOOKUP($D476,編集不可!$A$9:$D$11,2,FALSE))</f>
        <v/>
      </c>
      <c r="F476" s="56" t="str">
        <f t="shared" si="24"/>
        <v/>
      </c>
      <c r="G476" s="56" t="str">
        <f>IF($C476="","",VLOOKUP($D476,編集不可!$A$9:$D$11,3,FALSE))</f>
        <v/>
      </c>
      <c r="H476" s="56" t="str">
        <f>IF($C476="","",VLOOKUP($D476,編集不可!$A$9:$D$11,4,FALSE))</f>
        <v/>
      </c>
      <c r="I476" s="26" t="str">
        <f t="shared" si="25"/>
        <v/>
      </c>
      <c r="J476" s="29" t="str">
        <f t="shared" si="26"/>
        <v/>
      </c>
      <c r="K476" s="11"/>
      <c r="L476" s="12"/>
      <c r="M476" s="12"/>
      <c r="N476" s="13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x14ac:dyDescent="0.15">
      <c r="A477" s="23">
        <v>476</v>
      </c>
      <c r="B477" s="58"/>
      <c r="C477" s="58"/>
      <c r="D477" s="58"/>
      <c r="E477" s="56" t="str">
        <f>IF($C477="","",VLOOKUP($D477,編集不可!$A$9:$D$11,2,FALSE))</f>
        <v/>
      </c>
      <c r="F477" s="56" t="str">
        <f t="shared" si="24"/>
        <v/>
      </c>
      <c r="G477" s="56" t="str">
        <f>IF($C477="","",VLOOKUP($D477,編集不可!$A$9:$D$11,3,FALSE))</f>
        <v/>
      </c>
      <c r="H477" s="56" t="str">
        <f>IF($C477="","",VLOOKUP($D477,編集不可!$A$9:$D$11,4,FALSE))</f>
        <v/>
      </c>
      <c r="I477" s="26" t="str">
        <f t="shared" si="25"/>
        <v/>
      </c>
      <c r="J477" s="29" t="str">
        <f t="shared" si="26"/>
        <v/>
      </c>
      <c r="K477" s="11"/>
      <c r="L477" s="12"/>
      <c r="M477" s="12"/>
      <c r="N477" s="13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x14ac:dyDescent="0.15">
      <c r="A478" s="23">
        <v>477</v>
      </c>
      <c r="B478" s="58"/>
      <c r="C478" s="58"/>
      <c r="D478" s="58"/>
      <c r="E478" s="56" t="str">
        <f>IF($C478="","",VLOOKUP($D478,編集不可!$A$9:$D$11,2,FALSE))</f>
        <v/>
      </c>
      <c r="F478" s="56" t="str">
        <f t="shared" si="24"/>
        <v/>
      </c>
      <c r="G478" s="56" t="str">
        <f>IF($C478="","",VLOOKUP($D478,編集不可!$A$9:$D$11,3,FALSE))</f>
        <v/>
      </c>
      <c r="H478" s="56" t="str">
        <f>IF($C478="","",VLOOKUP($D478,編集不可!$A$9:$D$11,4,FALSE))</f>
        <v/>
      </c>
      <c r="I478" s="26" t="str">
        <f t="shared" si="25"/>
        <v/>
      </c>
      <c r="J478" s="29" t="str">
        <f t="shared" si="26"/>
        <v/>
      </c>
      <c r="K478" s="11"/>
      <c r="L478" s="12"/>
      <c r="M478" s="12"/>
      <c r="N478" s="13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x14ac:dyDescent="0.15">
      <c r="A479" s="23">
        <v>478</v>
      </c>
      <c r="B479" s="58"/>
      <c r="C479" s="58"/>
      <c r="D479" s="58"/>
      <c r="E479" s="56" t="str">
        <f>IF($C479="","",VLOOKUP($D479,編集不可!$A$9:$D$11,2,FALSE))</f>
        <v/>
      </c>
      <c r="F479" s="56" t="str">
        <f t="shared" si="24"/>
        <v/>
      </c>
      <c r="G479" s="56" t="str">
        <f>IF($C479="","",VLOOKUP($D479,編集不可!$A$9:$D$11,3,FALSE))</f>
        <v/>
      </c>
      <c r="H479" s="56" t="str">
        <f>IF($C479="","",VLOOKUP($D479,編集不可!$A$9:$D$11,4,FALSE))</f>
        <v/>
      </c>
      <c r="I479" s="26" t="str">
        <f t="shared" si="25"/>
        <v/>
      </c>
      <c r="J479" s="29" t="str">
        <f t="shared" si="26"/>
        <v/>
      </c>
      <c r="K479" s="11"/>
      <c r="L479" s="12"/>
      <c r="M479" s="12"/>
      <c r="N479" s="13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x14ac:dyDescent="0.15">
      <c r="A480" s="23">
        <v>479</v>
      </c>
      <c r="B480" s="58"/>
      <c r="C480" s="58"/>
      <c r="D480" s="58"/>
      <c r="E480" s="56" t="str">
        <f>IF($C480="","",VLOOKUP($D480,編集不可!$A$9:$D$11,2,FALSE))</f>
        <v/>
      </c>
      <c r="F480" s="56" t="str">
        <f t="shared" si="24"/>
        <v/>
      </c>
      <c r="G480" s="56" t="str">
        <f>IF($C480="","",VLOOKUP($D480,編集不可!$A$9:$D$11,3,FALSE))</f>
        <v/>
      </c>
      <c r="H480" s="56" t="str">
        <f>IF($C480="","",VLOOKUP($D480,編集不可!$A$9:$D$11,4,FALSE))</f>
        <v/>
      </c>
      <c r="I480" s="26" t="str">
        <f t="shared" si="25"/>
        <v/>
      </c>
      <c r="J480" s="29" t="str">
        <f t="shared" si="26"/>
        <v/>
      </c>
      <c r="K480" s="11"/>
      <c r="L480" s="12"/>
      <c r="M480" s="12"/>
      <c r="N480" s="13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x14ac:dyDescent="0.15">
      <c r="A481" s="23">
        <v>480</v>
      </c>
      <c r="B481" s="58"/>
      <c r="C481" s="58"/>
      <c r="D481" s="58"/>
      <c r="E481" s="56" t="str">
        <f>IF($C481="","",VLOOKUP($D481,編集不可!$A$9:$D$11,2,FALSE))</f>
        <v/>
      </c>
      <c r="F481" s="56" t="str">
        <f t="shared" si="24"/>
        <v/>
      </c>
      <c r="G481" s="56" t="str">
        <f>IF($C481="","",VLOOKUP($D481,編集不可!$A$9:$D$11,3,FALSE))</f>
        <v/>
      </c>
      <c r="H481" s="56" t="str">
        <f>IF($C481="","",VLOOKUP($D481,編集不可!$A$9:$D$11,4,FALSE))</f>
        <v/>
      </c>
      <c r="I481" s="26" t="str">
        <f t="shared" si="25"/>
        <v/>
      </c>
      <c r="J481" s="29" t="str">
        <f t="shared" si="26"/>
        <v/>
      </c>
      <c r="K481" s="11"/>
      <c r="L481" s="12"/>
      <c r="M481" s="12"/>
      <c r="N481" s="13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x14ac:dyDescent="0.15">
      <c r="A482" s="23">
        <v>481</v>
      </c>
      <c r="B482" s="58"/>
      <c r="C482" s="58"/>
      <c r="D482" s="58"/>
      <c r="E482" s="56" t="str">
        <f>IF($C482="","",VLOOKUP($D482,編集不可!$A$9:$D$11,2,FALSE))</f>
        <v/>
      </c>
      <c r="F482" s="56" t="str">
        <f t="shared" si="24"/>
        <v/>
      </c>
      <c r="G482" s="56" t="str">
        <f>IF($C482="","",VLOOKUP($D482,編集不可!$A$9:$D$11,3,FALSE))</f>
        <v/>
      </c>
      <c r="H482" s="56" t="str">
        <f>IF($C482="","",VLOOKUP($D482,編集不可!$A$9:$D$11,4,FALSE))</f>
        <v/>
      </c>
      <c r="I482" s="26" t="str">
        <f t="shared" si="25"/>
        <v/>
      </c>
      <c r="J482" s="29" t="str">
        <f t="shared" si="26"/>
        <v/>
      </c>
      <c r="K482" s="11"/>
      <c r="L482" s="12"/>
      <c r="M482" s="12"/>
      <c r="N482" s="13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x14ac:dyDescent="0.15">
      <c r="A483" s="23">
        <v>482</v>
      </c>
      <c r="B483" s="58"/>
      <c r="C483" s="58"/>
      <c r="D483" s="58"/>
      <c r="E483" s="56" t="str">
        <f>IF($C483="","",VLOOKUP($D483,編集不可!$A$9:$D$11,2,FALSE))</f>
        <v/>
      </c>
      <c r="F483" s="56" t="str">
        <f t="shared" si="24"/>
        <v/>
      </c>
      <c r="G483" s="56" t="str">
        <f>IF($C483="","",VLOOKUP($D483,編集不可!$A$9:$D$11,3,FALSE))</f>
        <v/>
      </c>
      <c r="H483" s="56" t="str">
        <f>IF($C483="","",VLOOKUP($D483,編集不可!$A$9:$D$11,4,FALSE))</f>
        <v/>
      </c>
      <c r="I483" s="26" t="str">
        <f t="shared" si="25"/>
        <v/>
      </c>
      <c r="J483" s="29" t="str">
        <f t="shared" si="26"/>
        <v/>
      </c>
      <c r="K483" s="11"/>
      <c r="L483" s="12"/>
      <c r="M483" s="12"/>
      <c r="N483" s="13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x14ac:dyDescent="0.15">
      <c r="A484" s="23">
        <v>483</v>
      </c>
      <c r="B484" s="58"/>
      <c r="C484" s="58"/>
      <c r="D484" s="58"/>
      <c r="E484" s="56" t="str">
        <f>IF($C484="","",VLOOKUP($D484,編集不可!$A$9:$D$11,2,FALSE))</f>
        <v/>
      </c>
      <c r="F484" s="56" t="str">
        <f t="shared" si="24"/>
        <v/>
      </c>
      <c r="G484" s="56" t="str">
        <f>IF($C484="","",VLOOKUP($D484,編集不可!$A$9:$D$11,3,FALSE))</f>
        <v/>
      </c>
      <c r="H484" s="56" t="str">
        <f>IF($C484="","",VLOOKUP($D484,編集不可!$A$9:$D$11,4,FALSE))</f>
        <v/>
      </c>
      <c r="I484" s="26" t="str">
        <f t="shared" si="25"/>
        <v/>
      </c>
      <c r="J484" s="29" t="str">
        <f t="shared" si="26"/>
        <v/>
      </c>
      <c r="K484" s="11"/>
      <c r="L484" s="12"/>
      <c r="M484" s="12"/>
      <c r="N484" s="13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x14ac:dyDescent="0.15">
      <c r="A485" s="23">
        <v>484</v>
      </c>
      <c r="B485" s="58"/>
      <c r="C485" s="58"/>
      <c r="D485" s="58"/>
      <c r="E485" s="56" t="str">
        <f>IF($C485="","",VLOOKUP($D485,編集不可!$A$9:$D$11,2,FALSE))</f>
        <v/>
      </c>
      <c r="F485" s="56" t="str">
        <f t="shared" si="24"/>
        <v/>
      </c>
      <c r="G485" s="56" t="str">
        <f>IF($C485="","",VLOOKUP($D485,編集不可!$A$9:$D$11,3,FALSE))</f>
        <v/>
      </c>
      <c r="H485" s="56" t="str">
        <f>IF($C485="","",VLOOKUP($D485,編集不可!$A$9:$D$11,4,FALSE))</f>
        <v/>
      </c>
      <c r="I485" s="26" t="str">
        <f t="shared" si="25"/>
        <v/>
      </c>
      <c r="J485" s="29" t="str">
        <f t="shared" si="26"/>
        <v/>
      </c>
      <c r="K485" s="11"/>
      <c r="L485" s="12"/>
      <c r="M485" s="12"/>
      <c r="N485" s="13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x14ac:dyDescent="0.15">
      <c r="A486" s="23">
        <v>485</v>
      </c>
      <c r="B486" s="58"/>
      <c r="C486" s="58"/>
      <c r="D486" s="58"/>
      <c r="E486" s="56" t="str">
        <f>IF($C486="","",VLOOKUP($D486,編集不可!$A$9:$D$11,2,FALSE))</f>
        <v/>
      </c>
      <c r="F486" s="56" t="str">
        <f t="shared" si="24"/>
        <v/>
      </c>
      <c r="G486" s="56" t="str">
        <f>IF($C486="","",VLOOKUP($D486,編集不可!$A$9:$D$11,3,FALSE))</f>
        <v/>
      </c>
      <c r="H486" s="56" t="str">
        <f>IF($C486="","",VLOOKUP($D486,編集不可!$A$9:$D$11,4,FALSE))</f>
        <v/>
      </c>
      <c r="I486" s="26" t="str">
        <f t="shared" si="25"/>
        <v/>
      </c>
      <c r="J486" s="29" t="str">
        <f t="shared" si="26"/>
        <v/>
      </c>
      <c r="K486" s="11"/>
      <c r="L486" s="12"/>
      <c r="M486" s="12"/>
      <c r="N486" s="13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x14ac:dyDescent="0.15">
      <c r="A487" s="23">
        <v>486</v>
      </c>
      <c r="B487" s="58"/>
      <c r="C487" s="58"/>
      <c r="D487" s="58"/>
      <c r="E487" s="56" t="str">
        <f>IF($C487="","",VLOOKUP($D487,編集不可!$A$9:$D$11,2,FALSE))</f>
        <v/>
      </c>
      <c r="F487" s="56" t="str">
        <f t="shared" si="24"/>
        <v/>
      </c>
      <c r="G487" s="56" t="str">
        <f>IF($C487="","",VLOOKUP($D487,編集不可!$A$9:$D$11,3,FALSE))</f>
        <v/>
      </c>
      <c r="H487" s="56" t="str">
        <f>IF($C487="","",VLOOKUP($D487,編集不可!$A$9:$D$11,4,FALSE))</f>
        <v/>
      </c>
      <c r="I487" s="26" t="str">
        <f t="shared" si="25"/>
        <v/>
      </c>
      <c r="J487" s="29" t="str">
        <f t="shared" si="26"/>
        <v/>
      </c>
      <c r="K487" s="11"/>
      <c r="L487" s="12"/>
      <c r="M487" s="12"/>
      <c r="N487" s="13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x14ac:dyDescent="0.15">
      <c r="A488" s="23">
        <v>487</v>
      </c>
      <c r="B488" s="58"/>
      <c r="C488" s="58"/>
      <c r="D488" s="58"/>
      <c r="E488" s="56" t="str">
        <f>IF($C488="","",VLOOKUP($D488,編集不可!$A$9:$D$11,2,FALSE))</f>
        <v/>
      </c>
      <c r="F488" s="56" t="str">
        <f t="shared" si="24"/>
        <v/>
      </c>
      <c r="G488" s="56" t="str">
        <f>IF($C488="","",VLOOKUP($D488,編集不可!$A$9:$D$11,3,FALSE))</f>
        <v/>
      </c>
      <c r="H488" s="56" t="str">
        <f>IF($C488="","",VLOOKUP($D488,編集不可!$A$9:$D$11,4,FALSE))</f>
        <v/>
      </c>
      <c r="I488" s="26" t="str">
        <f t="shared" si="25"/>
        <v/>
      </c>
      <c r="J488" s="29" t="str">
        <f t="shared" si="26"/>
        <v/>
      </c>
      <c r="K488" s="11"/>
      <c r="L488" s="12"/>
      <c r="M488" s="12"/>
      <c r="N488" s="13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x14ac:dyDescent="0.15">
      <c r="A489" s="23">
        <v>488</v>
      </c>
      <c r="B489" s="58"/>
      <c r="C489" s="58"/>
      <c r="D489" s="58"/>
      <c r="E489" s="56" t="str">
        <f>IF($C489="","",VLOOKUP($D489,編集不可!$A$9:$D$11,2,FALSE))</f>
        <v/>
      </c>
      <c r="F489" s="56" t="str">
        <f t="shared" si="24"/>
        <v/>
      </c>
      <c r="G489" s="56" t="str">
        <f>IF($C489="","",VLOOKUP($D489,編集不可!$A$9:$D$11,3,FALSE))</f>
        <v/>
      </c>
      <c r="H489" s="56" t="str">
        <f>IF($C489="","",VLOOKUP($D489,編集不可!$A$9:$D$11,4,FALSE))</f>
        <v/>
      </c>
      <c r="I489" s="26" t="str">
        <f t="shared" si="25"/>
        <v/>
      </c>
      <c r="J489" s="29" t="str">
        <f t="shared" si="26"/>
        <v/>
      </c>
      <c r="K489" s="11"/>
      <c r="L489" s="12"/>
      <c r="M489" s="12"/>
      <c r="N489" s="13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x14ac:dyDescent="0.15">
      <c r="A490" s="23">
        <v>489</v>
      </c>
      <c r="B490" s="58"/>
      <c r="C490" s="58"/>
      <c r="D490" s="58"/>
      <c r="E490" s="56" t="str">
        <f>IF($C490="","",VLOOKUP($D490,編集不可!$A$9:$D$11,2,FALSE))</f>
        <v/>
      </c>
      <c r="F490" s="56" t="str">
        <f t="shared" si="24"/>
        <v/>
      </c>
      <c r="G490" s="56" t="str">
        <f>IF($C490="","",VLOOKUP($D490,編集不可!$A$9:$D$11,3,FALSE))</f>
        <v/>
      </c>
      <c r="H490" s="56" t="str">
        <f>IF($C490="","",VLOOKUP($D490,編集不可!$A$9:$D$11,4,FALSE))</f>
        <v/>
      </c>
      <c r="I490" s="26" t="str">
        <f t="shared" si="25"/>
        <v/>
      </c>
      <c r="J490" s="29" t="str">
        <f t="shared" si="26"/>
        <v/>
      </c>
      <c r="K490" s="11"/>
      <c r="L490" s="12"/>
      <c r="M490" s="12"/>
      <c r="N490" s="13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x14ac:dyDescent="0.15">
      <c r="A491" s="23">
        <v>490</v>
      </c>
      <c r="B491" s="58"/>
      <c r="C491" s="58"/>
      <c r="D491" s="58"/>
      <c r="E491" s="56" t="str">
        <f>IF($C491="","",VLOOKUP($D491,編集不可!$A$9:$D$11,2,FALSE))</f>
        <v/>
      </c>
      <c r="F491" s="56" t="str">
        <f t="shared" si="24"/>
        <v/>
      </c>
      <c r="G491" s="56" t="str">
        <f>IF($C491="","",VLOOKUP($D491,編集不可!$A$9:$D$11,3,FALSE))</f>
        <v/>
      </c>
      <c r="H491" s="56" t="str">
        <f>IF($C491="","",VLOOKUP($D491,編集不可!$A$9:$D$11,4,FALSE))</f>
        <v/>
      </c>
      <c r="I491" s="26" t="str">
        <f t="shared" si="25"/>
        <v/>
      </c>
      <c r="J491" s="29" t="str">
        <f t="shared" si="26"/>
        <v/>
      </c>
      <c r="K491" s="11"/>
      <c r="L491" s="12"/>
      <c r="M491" s="12"/>
      <c r="N491" s="13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x14ac:dyDescent="0.15">
      <c r="A492" s="23">
        <v>491</v>
      </c>
      <c r="B492" s="58"/>
      <c r="C492" s="58"/>
      <c r="D492" s="58"/>
      <c r="E492" s="56" t="str">
        <f>IF($C492="","",VLOOKUP($D492,編集不可!$A$9:$D$11,2,FALSE))</f>
        <v/>
      </c>
      <c r="F492" s="56" t="str">
        <f t="shared" si="24"/>
        <v/>
      </c>
      <c r="G492" s="56" t="str">
        <f>IF($C492="","",VLOOKUP($D492,編集不可!$A$9:$D$11,3,FALSE))</f>
        <v/>
      </c>
      <c r="H492" s="56" t="str">
        <f>IF($C492="","",VLOOKUP($D492,編集不可!$A$9:$D$11,4,FALSE))</f>
        <v/>
      </c>
      <c r="I492" s="26" t="str">
        <f t="shared" si="25"/>
        <v/>
      </c>
      <c r="J492" s="29" t="str">
        <f t="shared" si="26"/>
        <v/>
      </c>
      <c r="K492" s="11"/>
      <c r="L492" s="12"/>
      <c r="M492" s="12"/>
      <c r="N492" s="13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x14ac:dyDescent="0.15">
      <c r="A493" s="23">
        <v>492</v>
      </c>
      <c r="B493" s="58"/>
      <c r="C493" s="58"/>
      <c r="D493" s="58"/>
      <c r="E493" s="56" t="str">
        <f>IF($C493="","",VLOOKUP($D493,編集不可!$A$9:$D$11,2,FALSE))</f>
        <v/>
      </c>
      <c r="F493" s="56" t="str">
        <f t="shared" si="24"/>
        <v/>
      </c>
      <c r="G493" s="56" t="str">
        <f>IF($C493="","",VLOOKUP($D493,編集不可!$A$9:$D$11,3,FALSE))</f>
        <v/>
      </c>
      <c r="H493" s="56" t="str">
        <f>IF($C493="","",VLOOKUP($D493,編集不可!$A$9:$D$11,4,FALSE))</f>
        <v/>
      </c>
      <c r="I493" s="26" t="str">
        <f t="shared" si="25"/>
        <v/>
      </c>
      <c r="J493" s="29" t="str">
        <f t="shared" si="26"/>
        <v/>
      </c>
      <c r="K493" s="11"/>
      <c r="L493" s="12"/>
      <c r="M493" s="12"/>
      <c r="N493" s="13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x14ac:dyDescent="0.15">
      <c r="A494" s="23">
        <v>493</v>
      </c>
      <c r="B494" s="58"/>
      <c r="C494" s="58"/>
      <c r="D494" s="58"/>
      <c r="E494" s="56" t="str">
        <f>IF($C494="","",VLOOKUP($D494,編集不可!$A$9:$D$11,2,FALSE))</f>
        <v/>
      </c>
      <c r="F494" s="56" t="str">
        <f t="shared" si="24"/>
        <v/>
      </c>
      <c r="G494" s="56" t="str">
        <f>IF($C494="","",VLOOKUP($D494,編集不可!$A$9:$D$11,3,FALSE))</f>
        <v/>
      </c>
      <c r="H494" s="56" t="str">
        <f>IF($C494="","",VLOOKUP($D494,編集不可!$A$9:$D$11,4,FALSE))</f>
        <v/>
      </c>
      <c r="I494" s="26" t="str">
        <f t="shared" si="25"/>
        <v/>
      </c>
      <c r="J494" s="29" t="str">
        <f t="shared" si="26"/>
        <v/>
      </c>
      <c r="K494" s="11"/>
      <c r="L494" s="12"/>
      <c r="M494" s="12"/>
      <c r="N494" s="13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x14ac:dyDescent="0.15">
      <c r="A495" s="23">
        <v>494</v>
      </c>
      <c r="B495" s="58"/>
      <c r="C495" s="58"/>
      <c r="D495" s="58"/>
      <c r="E495" s="56" t="str">
        <f>IF($C495="","",VLOOKUP($D495,編集不可!$A$9:$D$11,2,FALSE))</f>
        <v/>
      </c>
      <c r="F495" s="56" t="str">
        <f t="shared" si="24"/>
        <v/>
      </c>
      <c r="G495" s="56" t="str">
        <f>IF($C495="","",VLOOKUP($D495,編集不可!$A$9:$D$11,3,FALSE))</f>
        <v/>
      </c>
      <c r="H495" s="56" t="str">
        <f>IF($C495="","",VLOOKUP($D495,編集不可!$A$9:$D$11,4,FALSE))</f>
        <v/>
      </c>
      <c r="I495" s="26" t="str">
        <f t="shared" si="25"/>
        <v/>
      </c>
      <c r="J495" s="29" t="str">
        <f t="shared" si="26"/>
        <v/>
      </c>
      <c r="K495" s="11"/>
      <c r="L495" s="12"/>
      <c r="M495" s="12"/>
      <c r="N495" s="13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x14ac:dyDescent="0.15">
      <c r="A496" s="23">
        <v>495</v>
      </c>
      <c r="B496" s="58"/>
      <c r="C496" s="58"/>
      <c r="D496" s="58"/>
      <c r="E496" s="56" t="str">
        <f>IF($C496="","",VLOOKUP($D496,編集不可!$A$9:$D$11,2,FALSE))</f>
        <v/>
      </c>
      <c r="F496" s="56" t="str">
        <f t="shared" si="24"/>
        <v/>
      </c>
      <c r="G496" s="56" t="str">
        <f>IF($C496="","",VLOOKUP($D496,編集不可!$A$9:$D$11,3,FALSE))</f>
        <v/>
      </c>
      <c r="H496" s="56" t="str">
        <f>IF($C496="","",VLOOKUP($D496,編集不可!$A$9:$D$11,4,FALSE))</f>
        <v/>
      </c>
      <c r="I496" s="26" t="str">
        <f t="shared" si="25"/>
        <v/>
      </c>
      <c r="J496" s="29" t="str">
        <f t="shared" si="26"/>
        <v/>
      </c>
      <c r="K496" s="11"/>
      <c r="L496" s="12"/>
      <c r="M496" s="12"/>
      <c r="N496" s="13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x14ac:dyDescent="0.15">
      <c r="A497" s="23">
        <v>496</v>
      </c>
      <c r="B497" s="58"/>
      <c r="C497" s="58"/>
      <c r="D497" s="58"/>
      <c r="E497" s="56" t="str">
        <f>IF($C497="","",VLOOKUP($D497,編集不可!$A$9:$D$11,2,FALSE))</f>
        <v/>
      </c>
      <c r="F497" s="56" t="str">
        <f t="shared" si="24"/>
        <v/>
      </c>
      <c r="G497" s="56" t="str">
        <f>IF($C497="","",VLOOKUP($D497,編集不可!$A$9:$D$11,3,FALSE))</f>
        <v/>
      </c>
      <c r="H497" s="56" t="str">
        <f>IF($C497="","",VLOOKUP($D497,編集不可!$A$9:$D$11,4,FALSE))</f>
        <v/>
      </c>
      <c r="I497" s="26" t="str">
        <f t="shared" si="25"/>
        <v/>
      </c>
      <c r="J497" s="29" t="str">
        <f t="shared" si="26"/>
        <v/>
      </c>
      <c r="K497" s="11"/>
      <c r="L497" s="12"/>
      <c r="M497" s="12"/>
      <c r="N497" s="13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x14ac:dyDescent="0.15">
      <c r="A498" s="23">
        <v>497</v>
      </c>
      <c r="B498" s="58"/>
      <c r="C498" s="58"/>
      <c r="D498" s="58"/>
      <c r="E498" s="56" t="str">
        <f>IF($C498="","",VLOOKUP($D498,編集不可!$A$9:$D$11,2,FALSE))</f>
        <v/>
      </c>
      <c r="F498" s="56" t="str">
        <f t="shared" si="24"/>
        <v/>
      </c>
      <c r="G498" s="56" t="str">
        <f>IF($C498="","",VLOOKUP($D498,編集不可!$A$9:$D$11,3,FALSE))</f>
        <v/>
      </c>
      <c r="H498" s="56" t="str">
        <f>IF($C498="","",VLOOKUP($D498,編集不可!$A$9:$D$11,4,FALSE))</f>
        <v/>
      </c>
      <c r="I498" s="26" t="str">
        <f t="shared" si="25"/>
        <v/>
      </c>
      <c r="J498" s="29" t="str">
        <f t="shared" si="26"/>
        <v/>
      </c>
      <c r="K498" s="11"/>
      <c r="L498" s="12"/>
      <c r="M498" s="12"/>
      <c r="N498" s="13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x14ac:dyDescent="0.15">
      <c r="A499" s="23">
        <v>498</v>
      </c>
      <c r="B499" s="58"/>
      <c r="C499" s="58"/>
      <c r="D499" s="58"/>
      <c r="E499" s="56" t="str">
        <f>IF($C499="","",VLOOKUP($D499,編集不可!$A$9:$D$11,2,FALSE))</f>
        <v/>
      </c>
      <c r="F499" s="56" t="str">
        <f t="shared" si="24"/>
        <v/>
      </c>
      <c r="G499" s="56" t="str">
        <f>IF($C499="","",VLOOKUP($D499,編集不可!$A$9:$D$11,3,FALSE))</f>
        <v/>
      </c>
      <c r="H499" s="56" t="str">
        <f>IF($C499="","",VLOOKUP($D499,編集不可!$A$9:$D$11,4,FALSE))</f>
        <v/>
      </c>
      <c r="I499" s="26" t="str">
        <f t="shared" si="25"/>
        <v/>
      </c>
      <c r="J499" s="29" t="str">
        <f t="shared" si="26"/>
        <v/>
      </c>
      <c r="K499" s="11"/>
      <c r="L499" s="12"/>
      <c r="M499" s="12"/>
      <c r="N499" s="13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x14ac:dyDescent="0.15">
      <c r="A500" s="23">
        <v>499</v>
      </c>
      <c r="B500" s="58"/>
      <c r="C500" s="58"/>
      <c r="D500" s="58"/>
      <c r="E500" s="56" t="str">
        <f>IF($C500="","",VLOOKUP($D500,編集不可!$A$9:$D$11,2,FALSE))</f>
        <v/>
      </c>
      <c r="F500" s="56" t="str">
        <f t="shared" si="24"/>
        <v/>
      </c>
      <c r="G500" s="56" t="str">
        <f>IF($C500="","",VLOOKUP($D500,編集不可!$A$9:$D$11,3,FALSE))</f>
        <v/>
      </c>
      <c r="H500" s="56" t="str">
        <f>IF($C500="","",VLOOKUP($D500,編集不可!$A$9:$D$11,4,FALSE))</f>
        <v/>
      </c>
      <c r="I500" s="26" t="str">
        <f t="shared" si="25"/>
        <v/>
      </c>
      <c r="J500" s="29" t="str">
        <f t="shared" si="26"/>
        <v/>
      </c>
      <c r="K500" s="11"/>
      <c r="L500" s="12"/>
      <c r="M500" s="12"/>
      <c r="N500" s="13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x14ac:dyDescent="0.15">
      <c r="A501" s="23">
        <v>500</v>
      </c>
      <c r="B501" s="58"/>
      <c r="C501" s="58"/>
      <c r="D501" s="58"/>
      <c r="E501" s="56" t="str">
        <f>IF($C501="","",VLOOKUP($D501,編集不可!$A$9:$D$11,2,FALSE))</f>
        <v/>
      </c>
      <c r="F501" s="56" t="str">
        <f t="shared" si="24"/>
        <v/>
      </c>
      <c r="G501" s="56" t="str">
        <f>IF($C501="","",VLOOKUP($D501,編集不可!$A$9:$D$11,3,FALSE))</f>
        <v/>
      </c>
      <c r="H501" s="56" t="str">
        <f>IF($C501="","",VLOOKUP($D501,編集不可!$A$9:$D$11,4,FALSE))</f>
        <v/>
      </c>
      <c r="I501" s="26" t="str">
        <f t="shared" si="25"/>
        <v/>
      </c>
      <c r="J501" s="29" t="str">
        <f t="shared" si="26"/>
        <v/>
      </c>
    </row>
  </sheetData>
  <sheetProtection selectLockedCells="1"/>
  <mergeCells count="20">
    <mergeCell ref="U35:U36"/>
    <mergeCell ref="L9:L10"/>
    <mergeCell ref="M9:M10"/>
    <mergeCell ref="L35:L36"/>
    <mergeCell ref="M35:M36"/>
    <mergeCell ref="N35:N36"/>
    <mergeCell ref="O35:O36"/>
    <mergeCell ref="P35:P36"/>
    <mergeCell ref="Q35:Q36"/>
    <mergeCell ref="R35:R36"/>
    <mergeCell ref="S35:S36"/>
    <mergeCell ref="T35:T36"/>
    <mergeCell ref="AB35:AB36"/>
    <mergeCell ref="AC35:AC36"/>
    <mergeCell ref="V35:V36"/>
    <mergeCell ref="W35:W36"/>
    <mergeCell ref="X35:X36"/>
    <mergeCell ref="Y35:Y36"/>
    <mergeCell ref="Z35:Z36"/>
    <mergeCell ref="AA35:AA36"/>
  </mergeCells>
  <phoneticPr fontId="10"/>
  <dataValidations count="1">
    <dataValidation type="list" allowBlank="1" showInputMessage="1" showErrorMessage="1" sqref="D2:D501">
      <formula1>$N$29:$N$31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501"/>
  <sheetViews>
    <sheetView workbookViewId="0">
      <selection activeCell="I512" sqref="I512"/>
    </sheetView>
  </sheetViews>
  <sheetFormatPr defaultRowHeight="13.5" x14ac:dyDescent="0.15"/>
  <cols>
    <col min="1" max="1" width="4.125" style="24" bestFit="1" customWidth="1"/>
    <col min="2" max="2" width="16.75" style="45" bestFit="1" customWidth="1"/>
    <col min="3" max="3" width="5.5" style="45" bestFit="1" customWidth="1"/>
    <col min="4" max="4" width="5.25" style="45" bestFit="1" customWidth="1"/>
    <col min="5" max="5" width="12.625" style="8" customWidth="1"/>
    <col min="6" max="6" width="11" style="8" customWidth="1"/>
    <col min="7" max="8" width="12.625" style="8" customWidth="1"/>
    <col min="9" max="9" width="12.625" style="27" customWidth="1"/>
    <col min="10" max="10" width="16.875" style="30" bestFit="1" customWidth="1"/>
    <col min="11" max="11" width="4.25" style="7" customWidth="1"/>
    <col min="12" max="12" width="17.625" style="8" customWidth="1"/>
    <col min="13" max="13" width="9.375" style="8" customWidth="1"/>
    <col min="14" max="14" width="14.125" style="9" bestFit="1" customWidth="1"/>
    <col min="15" max="15" width="9.625" style="7" customWidth="1"/>
    <col min="16" max="16" width="4.375" style="7" customWidth="1"/>
    <col min="17" max="18" width="9.625" style="7" customWidth="1"/>
    <col min="19" max="19" width="3.5" style="7" customWidth="1"/>
    <col min="20" max="20" width="9.625" style="7" customWidth="1"/>
    <col min="21" max="28" width="11.25" style="7" customWidth="1"/>
    <col min="29" max="29" width="14.125" style="7" bestFit="1" customWidth="1"/>
    <col min="30" max="16384" width="9" style="7"/>
  </cols>
  <sheetData>
    <row r="1" spans="1:27" ht="27" x14ac:dyDescent="0.15">
      <c r="A1" s="23" t="s">
        <v>0</v>
      </c>
      <c r="B1" s="58" t="s">
        <v>1</v>
      </c>
      <c r="C1" s="58" t="s">
        <v>3</v>
      </c>
      <c r="D1" s="58" t="s">
        <v>2</v>
      </c>
      <c r="E1" s="59" t="s">
        <v>106</v>
      </c>
      <c r="F1" s="56" t="s">
        <v>5</v>
      </c>
      <c r="G1" s="59" t="s">
        <v>107</v>
      </c>
      <c r="H1" s="59" t="s">
        <v>108</v>
      </c>
      <c r="I1" s="60" t="s">
        <v>109</v>
      </c>
      <c r="J1" s="28" t="s">
        <v>52</v>
      </c>
      <c r="K1" s="11"/>
      <c r="T1" s="11"/>
      <c r="U1" s="11"/>
      <c r="V1" s="11"/>
      <c r="W1" s="11"/>
      <c r="X1" s="11"/>
      <c r="Y1" s="11"/>
      <c r="Z1" s="11"/>
      <c r="AA1" s="11"/>
    </row>
    <row r="2" spans="1:27" x14ac:dyDescent="0.15">
      <c r="A2" s="23">
        <v>1</v>
      </c>
      <c r="B2" s="58" t="s">
        <v>230</v>
      </c>
      <c r="C2" s="55">
        <v>14.1</v>
      </c>
      <c r="D2" s="58" t="s">
        <v>38</v>
      </c>
      <c r="E2" s="56">
        <f>IF($C2="","",VLOOKUP($D2,編集不可!$A$9:$D$11,2,FALSE))</f>
        <v>52.2</v>
      </c>
      <c r="F2" s="56">
        <f>IF($C2="","",SUM($C2*$E2))</f>
        <v>736.02</v>
      </c>
      <c r="G2" s="56">
        <f>IF($C2="","",VLOOKUP($D2,編集不可!$A$9:$D$11,3,FALSE))</f>
        <v>1.45</v>
      </c>
      <c r="H2" s="56">
        <f>IF($C2="","",VLOOKUP($D2,編集不可!$A$9:$D$11,4,FALSE))</f>
        <v>10</v>
      </c>
      <c r="I2" s="26">
        <f>IF($C2="","",ROUND(SUM($F2*$G2+$H2),2))</f>
        <v>1077.23</v>
      </c>
      <c r="J2" s="29">
        <f>IF($C2="","",ROUNDDOWN($I2,-2))</f>
        <v>1000</v>
      </c>
      <c r="K2" s="11"/>
      <c r="O2" s="11"/>
      <c r="P2" s="11"/>
      <c r="Q2" s="11"/>
      <c r="R2" s="11"/>
      <c r="S2" s="11"/>
      <c r="T2" s="11"/>
      <c r="U2" s="11"/>
      <c r="W2" s="33" t="s">
        <v>85</v>
      </c>
      <c r="X2" s="34">
        <f>COUNTIF(I:I,"0&gt;700")</f>
        <v>0</v>
      </c>
      <c r="AA2" s="11"/>
    </row>
    <row r="3" spans="1:27" x14ac:dyDescent="0.15">
      <c r="A3" s="23">
        <v>2</v>
      </c>
      <c r="B3" s="58" t="s">
        <v>230</v>
      </c>
      <c r="C3" s="55">
        <v>15.3</v>
      </c>
      <c r="D3" s="58" t="s">
        <v>37</v>
      </c>
      <c r="E3" s="56">
        <f>IF($C3="","",VLOOKUP($D3,編集不可!$A$9:$D$11,2,FALSE))</f>
        <v>54.8</v>
      </c>
      <c r="F3" s="56">
        <f t="shared" ref="F3:F78" si="0">IF($C3="","",SUM($C3*$E3))</f>
        <v>838.43999999999994</v>
      </c>
      <c r="G3" s="56">
        <f>IF($C3="","",VLOOKUP($D3,編集不可!$A$9:$D$11,3,FALSE))</f>
        <v>1.45</v>
      </c>
      <c r="H3" s="56">
        <f>IF($C3="","",VLOOKUP($D3,編集不可!$A$9:$D$11,4,FALSE))</f>
        <v>10</v>
      </c>
      <c r="I3" s="26">
        <f t="shared" ref="I3:I78" si="1">IF($C3="","",ROUND(SUM($F3*$G3+$H3),2))</f>
        <v>1225.74</v>
      </c>
      <c r="J3" s="29">
        <f t="shared" ref="J3:J78" si="2">IF($C3="","",ROUNDDOWN($I3,-2))</f>
        <v>1200</v>
      </c>
      <c r="K3" s="11"/>
      <c r="L3" s="39" t="s">
        <v>81</v>
      </c>
      <c r="M3" s="9"/>
      <c r="N3" s="7"/>
      <c r="O3" s="11"/>
      <c r="P3" s="11"/>
      <c r="Q3" s="11"/>
      <c r="R3" s="11"/>
      <c r="S3" s="11"/>
      <c r="T3" s="11"/>
      <c r="U3" s="11"/>
      <c r="W3" s="33" t="s">
        <v>61</v>
      </c>
      <c r="X3" s="34">
        <f>COUNTIF(J:J,700)</f>
        <v>0</v>
      </c>
      <c r="Z3" s="11"/>
    </row>
    <row r="4" spans="1:27" x14ac:dyDescent="0.15">
      <c r="A4" s="23">
        <v>3</v>
      </c>
      <c r="B4" s="58" t="s">
        <v>231</v>
      </c>
      <c r="C4" s="55">
        <v>14.5</v>
      </c>
      <c r="D4" s="58" t="s">
        <v>38</v>
      </c>
      <c r="E4" s="56">
        <f>IF($C4="","",VLOOKUP($D4,編集不可!$A$9:$D$11,2,FALSE))</f>
        <v>52.2</v>
      </c>
      <c r="F4" s="56">
        <f t="shared" si="0"/>
        <v>756.90000000000009</v>
      </c>
      <c r="G4" s="56">
        <f>IF($C4="","",VLOOKUP($D4,編集不可!$A$9:$D$11,3,FALSE))</f>
        <v>1.45</v>
      </c>
      <c r="H4" s="56">
        <f>IF($C4="","",VLOOKUP($D4,編集不可!$A$9:$D$11,4,FALSE))</f>
        <v>10</v>
      </c>
      <c r="I4" s="26">
        <f t="shared" si="1"/>
        <v>1107.51</v>
      </c>
      <c r="J4" s="29">
        <f t="shared" si="2"/>
        <v>1100</v>
      </c>
      <c r="K4" s="11"/>
      <c r="L4" s="57" t="s">
        <v>47</v>
      </c>
      <c r="M4" s="31">
        <f>MIN(J:J)</f>
        <v>1000</v>
      </c>
      <c r="N4" s="7"/>
      <c r="O4" s="11"/>
      <c r="P4" s="11"/>
      <c r="Q4" s="11"/>
      <c r="R4" s="11"/>
      <c r="W4" s="33" t="s">
        <v>60</v>
      </c>
      <c r="X4" s="34">
        <f>COUNTIF(J:J,800)</f>
        <v>0</v>
      </c>
    </row>
    <row r="5" spans="1:27" x14ac:dyDescent="0.15">
      <c r="A5" s="23">
        <v>4</v>
      </c>
      <c r="B5" s="58" t="s">
        <v>232</v>
      </c>
      <c r="C5" s="55">
        <v>15.6</v>
      </c>
      <c r="D5" s="58" t="s">
        <v>37</v>
      </c>
      <c r="E5" s="56">
        <f>IF($C5="","",VLOOKUP($D5,編集不可!$A$9:$D$11,2,FALSE))</f>
        <v>54.8</v>
      </c>
      <c r="F5" s="56">
        <f t="shared" si="0"/>
        <v>854.87999999999988</v>
      </c>
      <c r="G5" s="56">
        <f>IF($C5="","",VLOOKUP($D5,編集不可!$A$9:$D$11,3,FALSE))</f>
        <v>1.45</v>
      </c>
      <c r="H5" s="56">
        <f>IF($C5="","",VLOOKUP($D5,編集不可!$A$9:$D$11,4,FALSE))</f>
        <v>10</v>
      </c>
      <c r="I5" s="26">
        <f t="shared" si="1"/>
        <v>1249.58</v>
      </c>
      <c r="J5" s="29">
        <f t="shared" si="2"/>
        <v>1200</v>
      </c>
      <c r="K5" s="11"/>
      <c r="L5" s="57" t="s">
        <v>48</v>
      </c>
      <c r="M5" s="31">
        <f>MAX(J:J)</f>
        <v>1500</v>
      </c>
      <c r="N5" s="7"/>
      <c r="O5" s="11"/>
      <c r="P5" s="11"/>
      <c r="Q5" s="11"/>
      <c r="R5" s="11"/>
      <c r="W5" s="33" t="s">
        <v>59</v>
      </c>
      <c r="X5" s="34">
        <f>COUNTIF(J:J,900)</f>
        <v>0</v>
      </c>
    </row>
    <row r="6" spans="1:27" x14ac:dyDescent="0.15">
      <c r="A6" s="23">
        <v>5</v>
      </c>
      <c r="B6" s="58" t="s">
        <v>226</v>
      </c>
      <c r="C6" s="55">
        <v>16</v>
      </c>
      <c r="D6" s="58" t="s">
        <v>38</v>
      </c>
      <c r="E6" s="56">
        <f>IF($C6="","",VLOOKUP($D6,編集不可!$A$9:$D$11,2,FALSE))</f>
        <v>52.2</v>
      </c>
      <c r="F6" s="56">
        <f t="shared" si="0"/>
        <v>835.2</v>
      </c>
      <c r="G6" s="56">
        <f>IF($C6="","",VLOOKUP($D6,編集不可!$A$9:$D$11,3,FALSE))</f>
        <v>1.45</v>
      </c>
      <c r="H6" s="56">
        <f>IF($C6="","",VLOOKUP($D6,編集不可!$A$9:$D$11,4,FALSE))</f>
        <v>10</v>
      </c>
      <c r="I6" s="26">
        <f t="shared" si="1"/>
        <v>1221.04</v>
      </c>
      <c r="J6" s="29">
        <f t="shared" si="2"/>
        <v>1200</v>
      </c>
      <c r="K6" s="11"/>
      <c r="L6" s="57" t="s">
        <v>50</v>
      </c>
      <c r="M6" s="31">
        <f>IF($M$4=0,"",MODE(J:J))</f>
        <v>1200</v>
      </c>
      <c r="N6" s="7"/>
      <c r="O6" s="11"/>
      <c r="P6" s="11"/>
      <c r="Q6" s="11"/>
      <c r="R6" s="11"/>
      <c r="W6" s="33" t="s">
        <v>58</v>
      </c>
      <c r="X6" s="34">
        <f>COUNTIF(J:J,1000)</f>
        <v>1</v>
      </c>
    </row>
    <row r="7" spans="1:27" x14ac:dyDescent="0.15">
      <c r="A7" s="23">
        <v>6</v>
      </c>
      <c r="B7" s="58" t="s">
        <v>227</v>
      </c>
      <c r="C7" s="55">
        <v>16.100000000000001</v>
      </c>
      <c r="D7" s="58" t="s">
        <v>37</v>
      </c>
      <c r="E7" s="56">
        <f>IF($C7="","",VLOOKUP($D7,編集不可!$A$9:$D$11,2,FALSE))</f>
        <v>54.8</v>
      </c>
      <c r="F7" s="56">
        <f t="shared" si="0"/>
        <v>882.28000000000009</v>
      </c>
      <c r="G7" s="56">
        <f>IF($C7="","",VLOOKUP($D7,編集不可!$A$9:$D$11,3,FALSE))</f>
        <v>1.45</v>
      </c>
      <c r="H7" s="56">
        <f>IF($C7="","",VLOOKUP($D7,編集不可!$A$9:$D$11,4,FALSE))</f>
        <v>10</v>
      </c>
      <c r="I7" s="26">
        <f t="shared" si="1"/>
        <v>1289.31</v>
      </c>
      <c r="J7" s="29">
        <f t="shared" si="2"/>
        <v>1200</v>
      </c>
      <c r="K7" s="11"/>
      <c r="L7" s="57" t="s">
        <v>49</v>
      </c>
      <c r="M7" s="32">
        <f>IF($M$4=0,"",MEDIAN(I:I))</f>
        <v>1269.4449999999999</v>
      </c>
      <c r="N7" s="7"/>
      <c r="O7" s="11"/>
      <c r="P7" s="11"/>
      <c r="Q7" s="11"/>
      <c r="R7" s="11"/>
      <c r="W7" s="33" t="s">
        <v>57</v>
      </c>
      <c r="X7" s="34">
        <f>COUNTIF(J:J,1100)</f>
        <v>1</v>
      </c>
    </row>
    <row r="8" spans="1:27" ht="14.25" thickBot="1" x14ac:dyDescent="0.2">
      <c r="A8" s="23">
        <v>7</v>
      </c>
      <c r="B8" s="58" t="s">
        <v>226</v>
      </c>
      <c r="C8" s="55">
        <v>16.3</v>
      </c>
      <c r="D8" s="58" t="s">
        <v>38</v>
      </c>
      <c r="E8" s="56">
        <f>IF($C8="","",VLOOKUP($D8,編集不可!$A$9:$D$11,2,FALSE))</f>
        <v>52.2</v>
      </c>
      <c r="F8" s="56">
        <f t="shared" si="0"/>
        <v>850.86000000000013</v>
      </c>
      <c r="G8" s="56">
        <f>IF($C8="","",VLOOKUP($D8,編集不可!$A$9:$D$11,3,FALSE))</f>
        <v>1.45</v>
      </c>
      <c r="H8" s="56">
        <f>IF($C8="","",VLOOKUP($D8,編集不可!$A$9:$D$11,4,FALSE))</f>
        <v>10</v>
      </c>
      <c r="I8" s="26">
        <f t="shared" si="1"/>
        <v>1243.75</v>
      </c>
      <c r="J8" s="29">
        <f t="shared" si="2"/>
        <v>1200</v>
      </c>
      <c r="K8" s="11"/>
      <c r="L8" s="57" t="s">
        <v>51</v>
      </c>
      <c r="M8" s="102">
        <f>IF($M$4=0,"",AVERAGE(I:I))</f>
        <v>1295.0333333333333</v>
      </c>
      <c r="N8" s="7"/>
      <c r="O8" s="11"/>
      <c r="P8" s="11"/>
      <c r="Q8" s="11"/>
      <c r="R8" s="11"/>
      <c r="W8" s="33" t="s">
        <v>56</v>
      </c>
      <c r="X8" s="34">
        <f>COUNTIF(J:J,1200)</f>
        <v>6</v>
      </c>
    </row>
    <row r="9" spans="1:27" ht="14.25" thickTop="1" x14ac:dyDescent="0.15">
      <c r="A9" s="23">
        <v>8</v>
      </c>
      <c r="B9" s="58" t="s">
        <v>227</v>
      </c>
      <c r="C9" s="55">
        <v>16.2</v>
      </c>
      <c r="D9" s="58" t="s">
        <v>37</v>
      </c>
      <c r="E9" s="56">
        <f>IF($C9="","",VLOOKUP($D9,編集不可!$A$9:$D$11,2,FALSE))</f>
        <v>54.8</v>
      </c>
      <c r="F9" s="56">
        <f t="shared" si="0"/>
        <v>887.75999999999988</v>
      </c>
      <c r="G9" s="56">
        <f>IF($C9="","",VLOOKUP($D9,編集不可!$A$9:$D$11,3,FALSE))</f>
        <v>1.45</v>
      </c>
      <c r="H9" s="56">
        <f>IF($C9="","",VLOOKUP($D9,編集不可!$A$9:$D$11,4,FALSE))</f>
        <v>10</v>
      </c>
      <c r="I9" s="26">
        <f t="shared" si="1"/>
        <v>1297.25</v>
      </c>
      <c r="J9" s="29">
        <f t="shared" si="2"/>
        <v>1200</v>
      </c>
      <c r="K9" s="11"/>
      <c r="L9" s="124" t="s">
        <v>90</v>
      </c>
      <c r="M9" s="126">
        <v>1270</v>
      </c>
      <c r="N9" s="7"/>
      <c r="O9" s="11"/>
      <c r="P9" s="11"/>
      <c r="Q9" s="11"/>
      <c r="R9" s="11"/>
      <c r="W9" s="33" t="s">
        <v>55</v>
      </c>
      <c r="X9" s="34">
        <f>COUNTIF(J:J,1300)</f>
        <v>1</v>
      </c>
    </row>
    <row r="10" spans="1:27" ht="14.25" thickBot="1" x14ac:dyDescent="0.2">
      <c r="A10" s="23">
        <v>9</v>
      </c>
      <c r="B10" s="58" t="s">
        <v>228</v>
      </c>
      <c r="C10" s="55">
        <v>18.5</v>
      </c>
      <c r="D10" s="58" t="s">
        <v>38</v>
      </c>
      <c r="E10" s="56">
        <f>IF($C10="","",VLOOKUP($D10,編集不可!$A$9:$D$11,2,FALSE))</f>
        <v>52.2</v>
      </c>
      <c r="F10" s="56">
        <f t="shared" si="0"/>
        <v>965.7</v>
      </c>
      <c r="G10" s="56">
        <f>IF($C10="","",VLOOKUP($D10,編集不可!$A$9:$D$11,3,FALSE))</f>
        <v>1.45</v>
      </c>
      <c r="H10" s="56">
        <f>IF($C10="","",VLOOKUP($D10,編集不可!$A$9:$D$11,4,FALSE))</f>
        <v>10</v>
      </c>
      <c r="I10" s="26">
        <f t="shared" si="1"/>
        <v>1410.27</v>
      </c>
      <c r="J10" s="29">
        <f t="shared" si="2"/>
        <v>1400</v>
      </c>
      <c r="K10" s="11"/>
      <c r="L10" s="125"/>
      <c r="M10" s="127"/>
      <c r="N10" s="7"/>
      <c r="O10" s="11"/>
      <c r="P10" s="11"/>
      <c r="Q10" s="11"/>
      <c r="R10" s="11"/>
      <c r="W10" s="1" t="s">
        <v>45</v>
      </c>
      <c r="X10" s="34">
        <f>COUNTIF(J:J,1400)</f>
        <v>1</v>
      </c>
    </row>
    <row r="11" spans="1:27" ht="14.25" thickTop="1" x14ac:dyDescent="0.15">
      <c r="A11" s="23">
        <v>10</v>
      </c>
      <c r="B11" s="58" t="s">
        <v>229</v>
      </c>
      <c r="C11" s="55">
        <v>19</v>
      </c>
      <c r="D11" s="58" t="s">
        <v>40</v>
      </c>
      <c r="E11" s="56">
        <f>IF($C11="","",VLOOKUP($D11,編集不可!$A$9:$D$11,2,FALSE))</f>
        <v>54.8</v>
      </c>
      <c r="F11" s="56">
        <f t="shared" si="0"/>
        <v>1041.2</v>
      </c>
      <c r="G11" s="56">
        <f>IF($C11="","",VLOOKUP($D11,編集不可!$A$9:$D$11,3,FALSE))</f>
        <v>1.45</v>
      </c>
      <c r="H11" s="56">
        <f>IF($C11="","",VLOOKUP($D11,編集不可!$A$9:$D$11,4,FALSE))</f>
        <v>10</v>
      </c>
      <c r="I11" s="26">
        <f t="shared" si="1"/>
        <v>1519.74</v>
      </c>
      <c r="J11" s="29">
        <f t="shared" si="2"/>
        <v>1500</v>
      </c>
      <c r="K11" s="11"/>
      <c r="L11" s="7"/>
      <c r="M11" s="7"/>
      <c r="N11" s="7"/>
      <c r="O11" s="11"/>
      <c r="P11" s="11"/>
      <c r="Q11" s="11"/>
      <c r="R11" s="11"/>
      <c r="W11" s="1" t="s">
        <v>46</v>
      </c>
      <c r="X11" s="34">
        <f>COUNTIF(J:J,1500)</f>
        <v>2</v>
      </c>
    </row>
    <row r="12" spans="1:27" x14ac:dyDescent="0.15">
      <c r="A12" s="23">
        <v>11</v>
      </c>
      <c r="B12" s="58" t="s">
        <v>228</v>
      </c>
      <c r="C12" s="55">
        <v>18.3</v>
      </c>
      <c r="D12" s="58" t="s">
        <v>38</v>
      </c>
      <c r="E12" s="56">
        <f>IF($C12="","",VLOOKUP($D12,編集不可!$A$9:$D$11,2,FALSE))</f>
        <v>52.2</v>
      </c>
      <c r="F12" s="56">
        <f t="shared" si="0"/>
        <v>955.2600000000001</v>
      </c>
      <c r="G12" s="56">
        <f>IF($C12="","",VLOOKUP($D12,編集不可!$A$9:$D$11,3,FALSE))</f>
        <v>1.45</v>
      </c>
      <c r="H12" s="56">
        <f>IF($C12="","",VLOOKUP($D12,編集不可!$A$9:$D$11,4,FALSE))</f>
        <v>10</v>
      </c>
      <c r="I12" s="26">
        <f t="shared" si="1"/>
        <v>1395.13</v>
      </c>
      <c r="J12" s="29">
        <f t="shared" si="2"/>
        <v>1300</v>
      </c>
      <c r="K12" s="11"/>
      <c r="L12" s="7"/>
      <c r="M12" s="7"/>
      <c r="N12" s="7"/>
      <c r="O12" s="11"/>
      <c r="P12" s="11"/>
      <c r="Q12" s="11"/>
      <c r="R12" s="11"/>
      <c r="W12" s="1" t="s">
        <v>86</v>
      </c>
      <c r="X12" s="34">
        <f>COUNTIF(J:J,1600)</f>
        <v>0</v>
      </c>
    </row>
    <row r="13" spans="1:27" x14ac:dyDescent="0.15">
      <c r="A13" s="23">
        <v>12</v>
      </c>
      <c r="B13" s="58" t="s">
        <v>229</v>
      </c>
      <c r="C13" s="55">
        <v>18.8</v>
      </c>
      <c r="D13" s="58" t="s">
        <v>40</v>
      </c>
      <c r="E13" s="56">
        <f>IF($C13="","",VLOOKUP($D13,編集不可!$A$9:$D$11,2,FALSE))</f>
        <v>54.8</v>
      </c>
      <c r="F13" s="56">
        <f t="shared" si="0"/>
        <v>1030.24</v>
      </c>
      <c r="G13" s="56">
        <f>IF($C13="","",VLOOKUP($D13,編集不可!$A$9:$D$11,3,FALSE))</f>
        <v>1.45</v>
      </c>
      <c r="H13" s="56">
        <f>IF($C13="","",VLOOKUP($D13,編集不可!$A$9:$D$11,4,FALSE))</f>
        <v>10</v>
      </c>
      <c r="I13" s="26">
        <f t="shared" si="1"/>
        <v>1503.85</v>
      </c>
      <c r="J13" s="29">
        <f t="shared" si="2"/>
        <v>1500</v>
      </c>
      <c r="K13" s="11"/>
      <c r="L13" s="7"/>
      <c r="M13" s="7"/>
      <c r="N13" s="7"/>
      <c r="O13" s="11"/>
      <c r="P13" s="11"/>
      <c r="Q13" s="11"/>
      <c r="R13" s="11"/>
      <c r="W13" s="1" t="s">
        <v>87</v>
      </c>
      <c r="X13" s="34">
        <f>COUNTIF(J:J,1700)</f>
        <v>0</v>
      </c>
    </row>
    <row r="14" spans="1:27" x14ac:dyDescent="0.15">
      <c r="A14" s="23">
        <v>13</v>
      </c>
      <c r="B14" s="58"/>
      <c r="C14" s="55"/>
      <c r="D14" s="58"/>
      <c r="E14" s="56" t="str">
        <f>IF($C14="","",VLOOKUP($D14,編集不可!$A$9:$D$11,2,FALSE))</f>
        <v/>
      </c>
      <c r="F14" s="56" t="str">
        <f t="shared" si="0"/>
        <v/>
      </c>
      <c r="G14" s="56" t="str">
        <f>IF($C14="","",VLOOKUP($D14,編集不可!$A$9:$D$11,3,FALSE))</f>
        <v/>
      </c>
      <c r="H14" s="56" t="str">
        <f>IF($C14="","",VLOOKUP($D14,編集不可!$A$9:$D$11,4,FALSE))</f>
        <v/>
      </c>
      <c r="I14" s="26" t="str">
        <f t="shared" si="1"/>
        <v/>
      </c>
      <c r="J14" s="29" t="str">
        <f t="shared" si="2"/>
        <v/>
      </c>
      <c r="K14" s="11"/>
      <c r="L14" s="7"/>
      <c r="M14" s="7"/>
      <c r="N14" s="7"/>
      <c r="O14" s="11"/>
      <c r="P14" s="11"/>
      <c r="Q14" s="11"/>
      <c r="R14" s="11"/>
      <c r="W14" s="1" t="s">
        <v>88</v>
      </c>
      <c r="X14" s="34">
        <f>COUNTIF(J:J,1800)</f>
        <v>0</v>
      </c>
    </row>
    <row r="15" spans="1:27" x14ac:dyDescent="0.15">
      <c r="A15" s="23">
        <v>14</v>
      </c>
      <c r="B15" s="58"/>
      <c r="C15" s="55"/>
      <c r="D15" s="58"/>
      <c r="E15" s="56" t="str">
        <f>IF($C15="","",VLOOKUP($D15,編集不可!$A$9:$D$11,2,FALSE))</f>
        <v/>
      </c>
      <c r="F15" s="56" t="str">
        <f t="shared" si="0"/>
        <v/>
      </c>
      <c r="G15" s="56" t="str">
        <f>IF($C15="","",VLOOKUP($D15,編集不可!$A$9:$D$11,3,FALSE))</f>
        <v/>
      </c>
      <c r="H15" s="56" t="str">
        <f>IF($C15="","",VLOOKUP($D15,編集不可!$A$9:$D$11,4,FALSE))</f>
        <v/>
      </c>
      <c r="I15" s="26" t="str">
        <f t="shared" si="1"/>
        <v/>
      </c>
      <c r="J15" s="29" t="str">
        <f t="shared" si="2"/>
        <v/>
      </c>
      <c r="K15" s="11"/>
      <c r="L15" s="25" t="s">
        <v>79</v>
      </c>
      <c r="M15" s="7"/>
      <c r="N15" s="7"/>
      <c r="O15" s="11"/>
      <c r="P15" s="11"/>
      <c r="Q15" s="11"/>
      <c r="R15" s="11"/>
      <c r="W15" s="1" t="s">
        <v>89</v>
      </c>
      <c r="X15" s="34">
        <f>COUNTIF(J:J,1900)</f>
        <v>0</v>
      </c>
      <c r="Z15" s="11"/>
    </row>
    <row r="16" spans="1:27" x14ac:dyDescent="0.15">
      <c r="A16" s="23">
        <v>15</v>
      </c>
      <c r="B16" s="58"/>
      <c r="C16" s="55"/>
      <c r="D16" s="58"/>
      <c r="E16" s="56" t="str">
        <f>IF($C16="","",VLOOKUP($D16,編集不可!$A$9:$D$11,2,FALSE))</f>
        <v/>
      </c>
      <c r="F16" s="56" t="str">
        <f t="shared" si="0"/>
        <v/>
      </c>
      <c r="G16" s="56" t="str">
        <f>IF($C16="","",VLOOKUP($D16,編集不可!$A$9:$D$11,3,FALSE))</f>
        <v/>
      </c>
      <c r="H16" s="56" t="str">
        <f>IF($C16="","",VLOOKUP($D16,編集不可!$A$9:$D$11,4,FALSE))</f>
        <v/>
      </c>
      <c r="I16" s="26" t="str">
        <f t="shared" si="1"/>
        <v/>
      </c>
      <c r="J16" s="29" t="str">
        <f t="shared" si="2"/>
        <v/>
      </c>
      <c r="K16" s="11"/>
      <c r="L16" s="36" t="s">
        <v>64</v>
      </c>
      <c r="M16" s="34">
        <f>COUNTIF(D:D,"男")</f>
        <v>6</v>
      </c>
      <c r="N16" s="7"/>
      <c r="O16" s="11"/>
      <c r="P16" s="11"/>
      <c r="Q16" s="11"/>
      <c r="R16" s="11"/>
      <c r="W16" s="1" t="s">
        <v>91</v>
      </c>
      <c r="X16" s="34">
        <f>COUNTIF(J:J,2000)</f>
        <v>0</v>
      </c>
      <c r="Z16" s="11"/>
    </row>
    <row r="17" spans="1:29" x14ac:dyDescent="0.15">
      <c r="A17" s="23">
        <v>16</v>
      </c>
      <c r="B17" s="58"/>
      <c r="C17" s="55"/>
      <c r="D17" s="58"/>
      <c r="E17" s="56" t="str">
        <f>IF($C17="","",VLOOKUP($D17,編集不可!$A$9:$D$11,2,FALSE))</f>
        <v/>
      </c>
      <c r="F17" s="56" t="str">
        <f t="shared" si="0"/>
        <v/>
      </c>
      <c r="G17" s="56" t="str">
        <f>IF($C17="","",VLOOKUP($D17,編集不可!$A$9:$D$11,3,FALSE))</f>
        <v/>
      </c>
      <c r="H17" s="56" t="str">
        <f>IF($C17="","",VLOOKUP($D17,編集不可!$A$9:$D$11,4,FALSE))</f>
        <v/>
      </c>
      <c r="I17" s="26" t="str">
        <f t="shared" si="1"/>
        <v/>
      </c>
      <c r="J17" s="29" t="str">
        <f t="shared" si="2"/>
        <v/>
      </c>
      <c r="K17" s="11"/>
      <c r="L17" s="57" t="s">
        <v>65</v>
      </c>
      <c r="M17" s="34">
        <f>COUNTIF(D:D,"女")</f>
        <v>6</v>
      </c>
      <c r="N17" s="7"/>
      <c r="O17" s="11"/>
      <c r="P17" s="11"/>
      <c r="Q17" s="11"/>
      <c r="R17" s="11"/>
      <c r="W17" s="1" t="s">
        <v>92</v>
      </c>
      <c r="X17" s="34">
        <f>COUNTIF(J:J,2100)</f>
        <v>0</v>
      </c>
      <c r="Y17" s="11"/>
      <c r="Z17" s="11"/>
    </row>
    <row r="18" spans="1:29" x14ac:dyDescent="0.15">
      <c r="A18" s="23">
        <v>17</v>
      </c>
      <c r="B18" s="58"/>
      <c r="C18" s="55"/>
      <c r="D18" s="58"/>
      <c r="E18" s="56" t="str">
        <f>IF($C18="","",VLOOKUP($D18,編集不可!$A$9:$D$11,2,FALSE))</f>
        <v/>
      </c>
      <c r="F18" s="56" t="str">
        <f t="shared" si="0"/>
        <v/>
      </c>
      <c r="G18" s="56" t="str">
        <f>IF($C18="","",VLOOKUP($D18,編集不可!$A$9:$D$11,3,FALSE))</f>
        <v/>
      </c>
      <c r="H18" s="56" t="str">
        <f>IF($C18="","",VLOOKUP($D18,編集不可!$A$9:$D$11,4,FALSE))</f>
        <v/>
      </c>
      <c r="I18" s="26" t="str">
        <f t="shared" si="1"/>
        <v/>
      </c>
      <c r="J18" s="29" t="str">
        <f t="shared" si="2"/>
        <v/>
      </c>
      <c r="K18" s="11"/>
      <c r="M18" s="9"/>
      <c r="N18" s="11"/>
      <c r="O18" s="11"/>
      <c r="P18" s="11"/>
      <c r="Q18" s="11"/>
      <c r="R18" s="11"/>
      <c r="S18" s="11"/>
      <c r="T18" s="11"/>
      <c r="Y18" s="11"/>
      <c r="Z18" s="11"/>
    </row>
    <row r="19" spans="1:29" x14ac:dyDescent="0.15">
      <c r="A19" s="23">
        <v>18</v>
      </c>
      <c r="B19" s="58"/>
      <c r="C19" s="55"/>
      <c r="D19" s="58"/>
      <c r="E19" s="56" t="str">
        <f>IF($C19="","",VLOOKUP($D19,編集不可!$A$9:$D$11,2,FALSE))</f>
        <v/>
      </c>
      <c r="F19" s="56" t="str">
        <f t="shared" si="0"/>
        <v/>
      </c>
      <c r="G19" s="56" t="str">
        <f>IF($C19="","",VLOOKUP($D19,編集不可!$A$9:$D$11,3,FALSE))</f>
        <v/>
      </c>
      <c r="H19" s="56" t="str">
        <f>IF($C19="","",VLOOKUP($D19,編集不可!$A$9:$D$11,4,FALSE))</f>
        <v/>
      </c>
      <c r="I19" s="26" t="str">
        <f t="shared" si="1"/>
        <v/>
      </c>
      <c r="J19" s="29" t="str">
        <f t="shared" si="2"/>
        <v/>
      </c>
      <c r="K19" s="11"/>
      <c r="L19" s="57" t="s">
        <v>62</v>
      </c>
      <c r="M19" s="34">
        <f>IF(SUM($M$16:$M$17)=0,"",ROUND(($W$29*$M$16+$W$30*$M$17)/(SUM($M$16:$M$17)),0))</f>
        <v>475</v>
      </c>
      <c r="N19" s="21" t="s">
        <v>75</v>
      </c>
      <c r="O19" s="11"/>
      <c r="P19" s="11"/>
      <c r="Q19" s="11"/>
      <c r="R19" s="11"/>
      <c r="S19" s="11"/>
      <c r="T19" s="11"/>
      <c r="Y19" s="11"/>
      <c r="Z19" s="11"/>
    </row>
    <row r="20" spans="1:29" x14ac:dyDescent="0.15">
      <c r="A20" s="23">
        <v>19</v>
      </c>
      <c r="B20" s="58"/>
      <c r="C20" s="55"/>
      <c r="D20" s="58"/>
      <c r="E20" s="56" t="str">
        <f>IF($C20="","",VLOOKUP($D20,編集不可!$A$9:$D$11,2,FALSE))</f>
        <v/>
      </c>
      <c r="F20" s="56" t="str">
        <f t="shared" si="0"/>
        <v/>
      </c>
      <c r="G20" s="56" t="str">
        <f>IF($C20="","",VLOOKUP($D20,編集不可!$A$9:$D$11,3,FALSE))</f>
        <v/>
      </c>
      <c r="H20" s="56" t="str">
        <f>IF($C20="","",VLOOKUP($D20,編集不可!$A$9:$D$11,4,FALSE))</f>
        <v/>
      </c>
      <c r="I20" s="26" t="str">
        <f t="shared" si="1"/>
        <v/>
      </c>
      <c r="J20" s="29" t="str">
        <f t="shared" si="2"/>
        <v/>
      </c>
      <c r="K20" s="11"/>
      <c r="L20" s="57" t="s">
        <v>63</v>
      </c>
      <c r="M20" s="34">
        <f>IF(SUM($M$16:$M$17)=0,"",ROUND(($U$29*$M$16+$U$30*$M$17)/(SUM($M$16:$M$17)),0))</f>
        <v>575</v>
      </c>
      <c r="N20" s="21" t="s">
        <v>77</v>
      </c>
      <c r="O20" s="11"/>
      <c r="P20" s="11"/>
      <c r="Q20" s="11"/>
      <c r="R20" s="11"/>
      <c r="S20" s="11"/>
      <c r="T20" s="11"/>
      <c r="U20" s="11"/>
      <c r="Y20" s="11"/>
      <c r="Z20" s="11"/>
    </row>
    <row r="21" spans="1:29" x14ac:dyDescent="0.15">
      <c r="A21" s="23">
        <v>20</v>
      </c>
      <c r="B21" s="58"/>
      <c r="C21" s="55"/>
      <c r="D21" s="58"/>
      <c r="E21" s="56" t="str">
        <f>IF($C21="","",VLOOKUP($D21,編集不可!$A$9:$D$11,2,FALSE))</f>
        <v/>
      </c>
      <c r="F21" s="56" t="str">
        <f t="shared" si="0"/>
        <v/>
      </c>
      <c r="G21" s="56" t="str">
        <f>IF($C21="","",VLOOKUP($D21,編集不可!$A$9:$D$11,3,FALSE))</f>
        <v/>
      </c>
      <c r="H21" s="56" t="str">
        <f>IF($C21="","",VLOOKUP($D21,編集不可!$A$9:$D$11,4,FALSE))</f>
        <v/>
      </c>
      <c r="I21" s="26" t="str">
        <f t="shared" si="1"/>
        <v/>
      </c>
      <c r="J21" s="29" t="str">
        <f t="shared" si="2"/>
        <v/>
      </c>
      <c r="K21" s="11"/>
      <c r="L21" s="46"/>
      <c r="M21" s="47"/>
      <c r="N21" s="48"/>
      <c r="O21" s="11"/>
      <c r="P21" s="11"/>
      <c r="Q21" s="11"/>
      <c r="R21" s="11"/>
      <c r="S21" s="11"/>
      <c r="T21" s="11"/>
      <c r="U21" s="11"/>
      <c r="Y21" s="11"/>
      <c r="Z21" s="11"/>
    </row>
    <row r="22" spans="1:29" x14ac:dyDescent="0.15">
      <c r="A22" s="23">
        <v>21</v>
      </c>
      <c r="B22" s="58"/>
      <c r="C22" s="55"/>
      <c r="D22" s="58"/>
      <c r="E22" s="56" t="str">
        <f>IF($C22="","",VLOOKUP($D22,編集不可!$A$9:$D$11,2,FALSE))</f>
        <v/>
      </c>
      <c r="F22" s="56" t="str">
        <f t="shared" si="0"/>
        <v/>
      </c>
      <c r="G22" s="56" t="str">
        <f>IF($C22="","",VLOOKUP($D22,編集不可!$A$9:$D$11,3,FALSE))</f>
        <v/>
      </c>
      <c r="H22" s="56" t="str">
        <f>IF($C22="","",VLOOKUP($D22,編集不可!$A$9:$D$11,4,FALSE))</f>
        <v/>
      </c>
      <c r="I22" s="26" t="str">
        <f t="shared" si="1"/>
        <v/>
      </c>
      <c r="J22" s="29" t="str">
        <f t="shared" si="2"/>
        <v/>
      </c>
      <c r="K22" s="11"/>
      <c r="N22" s="7"/>
    </row>
    <row r="23" spans="1:29" x14ac:dyDescent="0.15">
      <c r="A23" s="23">
        <v>22</v>
      </c>
      <c r="B23" s="58"/>
      <c r="C23" s="55"/>
      <c r="D23" s="58"/>
      <c r="E23" s="56" t="str">
        <f>IF($C23="","",VLOOKUP($D23,編集不可!$A$9:$D$11,2,FALSE))</f>
        <v/>
      </c>
      <c r="F23" s="56" t="str">
        <f t="shared" si="0"/>
        <v/>
      </c>
      <c r="G23" s="56" t="str">
        <f>IF($C23="","",VLOOKUP($D23,編集不可!$A$9:$D$11,3,FALSE))</f>
        <v/>
      </c>
      <c r="H23" s="56" t="str">
        <f>IF($C23="","",VLOOKUP($D23,編集不可!$A$9:$D$11,4,FALSE))</f>
        <v/>
      </c>
      <c r="I23" s="26" t="str">
        <f t="shared" si="1"/>
        <v/>
      </c>
      <c r="J23" s="29" t="str">
        <f t="shared" si="2"/>
        <v/>
      </c>
      <c r="K23" s="11"/>
    </row>
    <row r="24" spans="1:29" x14ac:dyDescent="0.15">
      <c r="A24" s="23">
        <v>23</v>
      </c>
      <c r="B24" s="58"/>
      <c r="C24" s="55"/>
      <c r="D24" s="58"/>
      <c r="E24" s="56" t="str">
        <f>IF($C24="","",VLOOKUP($D24,編集不可!$A$9:$D$11,2,FALSE))</f>
        <v/>
      </c>
      <c r="F24" s="56" t="str">
        <f t="shared" si="0"/>
        <v/>
      </c>
      <c r="G24" s="56" t="str">
        <f>IF($C24="","",VLOOKUP($D24,編集不可!$A$9:$D$11,3,FALSE))</f>
        <v/>
      </c>
      <c r="H24" s="56" t="str">
        <f>IF($C24="","",VLOOKUP($D24,編集不可!$A$9:$D$11,4,FALSE))</f>
        <v/>
      </c>
      <c r="I24" s="26" t="str">
        <f t="shared" si="1"/>
        <v/>
      </c>
      <c r="J24" s="29" t="str">
        <f t="shared" si="2"/>
        <v/>
      </c>
      <c r="K24" s="11"/>
    </row>
    <row r="25" spans="1:29" x14ac:dyDescent="0.15">
      <c r="A25" s="23">
        <v>24</v>
      </c>
      <c r="B25" s="58"/>
      <c r="C25" s="55"/>
      <c r="D25" s="58"/>
      <c r="E25" s="56" t="str">
        <f>IF($C25="","",VLOOKUP($D25,編集不可!$A$9:$D$11,2,FALSE))</f>
        <v/>
      </c>
      <c r="F25" s="56" t="str">
        <f t="shared" si="0"/>
        <v/>
      </c>
      <c r="G25" s="56" t="str">
        <f>IF($C25="","",VLOOKUP($D25,編集不可!$A$9:$D$11,3,FALSE))</f>
        <v/>
      </c>
      <c r="H25" s="56" t="str">
        <f>IF($C25="","",VLOOKUP($D25,編集不可!$A$9:$D$11,4,FALSE))</f>
        <v/>
      </c>
      <c r="I25" s="26" t="str">
        <f t="shared" si="1"/>
        <v/>
      </c>
      <c r="J25" s="29" t="str">
        <f t="shared" si="2"/>
        <v/>
      </c>
      <c r="K25" s="11"/>
    </row>
    <row r="26" spans="1:29" x14ac:dyDescent="0.15">
      <c r="A26" s="23">
        <v>25</v>
      </c>
      <c r="B26" s="58"/>
      <c r="C26" s="55"/>
      <c r="D26" s="58"/>
      <c r="E26" s="56" t="str">
        <f>IF($C26="","",VLOOKUP($D26,編集不可!$A$9:$D$11,2,FALSE))</f>
        <v/>
      </c>
      <c r="F26" s="56" t="str">
        <f t="shared" si="0"/>
        <v/>
      </c>
      <c r="G26" s="56" t="str">
        <f>IF($C26="","",VLOOKUP($D26,編集不可!$A$9:$D$11,3,FALSE))</f>
        <v/>
      </c>
      <c r="H26" s="56" t="str">
        <f>IF($C26="","",VLOOKUP($D26,編集不可!$A$9:$D$11,4,FALSE))</f>
        <v/>
      </c>
      <c r="I26" s="26" t="str">
        <f t="shared" si="1"/>
        <v/>
      </c>
      <c r="J26" s="29" t="str">
        <f t="shared" si="2"/>
        <v/>
      </c>
      <c r="K26" s="11"/>
      <c r="L26" s="8" t="s">
        <v>68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9" x14ac:dyDescent="0.15">
      <c r="A27" s="23">
        <v>26</v>
      </c>
      <c r="B27" s="58"/>
      <c r="C27" s="55"/>
      <c r="D27" s="58"/>
      <c r="E27" s="56" t="str">
        <f>IF($C27="","",VLOOKUP($D27,編集不可!$A$9:$D$11,2,FALSE))</f>
        <v/>
      </c>
      <c r="F27" s="56" t="str">
        <f t="shared" si="0"/>
        <v/>
      </c>
      <c r="G27" s="56" t="str">
        <f>IF($C27="","",VLOOKUP($D27,編集不可!$A$9:$D$11,3,FALSE))</f>
        <v/>
      </c>
      <c r="H27" s="56" t="str">
        <f>IF($C27="","",VLOOKUP($D27,編集不可!$A$9:$D$11,4,FALSE))</f>
        <v/>
      </c>
      <c r="I27" s="26" t="str">
        <f t="shared" si="1"/>
        <v/>
      </c>
      <c r="J27" s="29" t="str">
        <f t="shared" si="2"/>
        <v/>
      </c>
      <c r="K27" s="11"/>
      <c r="L27" s="25" t="s">
        <v>104</v>
      </c>
      <c r="N27" s="12"/>
      <c r="O27" s="44" t="s">
        <v>14</v>
      </c>
      <c r="P27" s="44"/>
      <c r="Q27" s="44"/>
      <c r="R27" s="44" t="s">
        <v>14</v>
      </c>
      <c r="S27" s="44"/>
      <c r="T27" s="44"/>
      <c r="U27" s="12" t="s">
        <v>102</v>
      </c>
      <c r="V27" s="8" t="s">
        <v>102</v>
      </c>
      <c r="W27" s="12" t="s">
        <v>102</v>
      </c>
      <c r="X27" s="12" t="s">
        <v>102</v>
      </c>
      <c r="Y27" s="12" t="s">
        <v>102</v>
      </c>
      <c r="Z27" s="12" t="s">
        <v>102</v>
      </c>
      <c r="AA27" s="12" t="s">
        <v>103</v>
      </c>
      <c r="AB27" s="12" t="s">
        <v>103</v>
      </c>
      <c r="AC27" s="7" t="s">
        <v>103</v>
      </c>
    </row>
    <row r="28" spans="1:29" x14ac:dyDescent="0.15">
      <c r="A28" s="23">
        <v>27</v>
      </c>
      <c r="B28" s="58"/>
      <c r="C28" s="55"/>
      <c r="D28" s="58"/>
      <c r="E28" s="56" t="str">
        <f>IF($C28="","",VLOOKUP($D28,編集不可!$A$9:$D$11,2,FALSE))</f>
        <v/>
      </c>
      <c r="F28" s="56" t="str">
        <f t="shared" si="0"/>
        <v/>
      </c>
      <c r="G28" s="56" t="str">
        <f>IF($C28="","",VLOOKUP($D28,編集不可!$A$9:$D$11,3,FALSE))</f>
        <v/>
      </c>
      <c r="H28" s="56" t="str">
        <f>IF($C28="","",VLOOKUP($D28,編集不可!$A$9:$D$11,4,FALSE))</f>
        <v/>
      </c>
      <c r="I28" s="26" t="str">
        <f t="shared" si="1"/>
        <v/>
      </c>
      <c r="J28" s="29" t="str">
        <f t="shared" si="2"/>
        <v/>
      </c>
      <c r="K28" s="11"/>
      <c r="L28" s="65"/>
      <c r="M28" s="66"/>
      <c r="N28" s="67"/>
      <c r="O28" s="68" t="s">
        <v>69</v>
      </c>
      <c r="P28" s="69"/>
      <c r="Q28" s="70"/>
      <c r="R28" s="68" t="s">
        <v>70</v>
      </c>
      <c r="S28" s="69"/>
      <c r="T28" s="70"/>
      <c r="U28" s="71" t="s">
        <v>98</v>
      </c>
      <c r="V28" s="61" t="s">
        <v>100</v>
      </c>
      <c r="W28" s="71" t="s">
        <v>99</v>
      </c>
      <c r="X28" s="71" t="s">
        <v>93</v>
      </c>
      <c r="Y28" s="71" t="s">
        <v>94</v>
      </c>
      <c r="Z28" s="71" t="s">
        <v>101</v>
      </c>
      <c r="AA28" s="71" t="s">
        <v>95</v>
      </c>
      <c r="AB28" s="71" t="s">
        <v>96</v>
      </c>
      <c r="AC28" s="61" t="s">
        <v>97</v>
      </c>
    </row>
    <row r="29" spans="1:29" x14ac:dyDescent="0.15">
      <c r="A29" s="23">
        <v>28</v>
      </c>
      <c r="B29" s="58"/>
      <c r="C29" s="55"/>
      <c r="D29" s="58"/>
      <c r="E29" s="56" t="str">
        <f>IF($C29="","",VLOOKUP($D29,編集不可!$A$9:$D$11,2,FALSE))</f>
        <v/>
      </c>
      <c r="F29" s="56" t="str">
        <f t="shared" si="0"/>
        <v/>
      </c>
      <c r="G29" s="56" t="str">
        <f>IF($C29="","",VLOOKUP($D29,編集不可!$A$9:$D$11,3,FALSE))</f>
        <v/>
      </c>
      <c r="H29" s="56" t="str">
        <f>IF($C29="","",VLOOKUP($D29,編集不可!$A$9:$D$11,4,FALSE))</f>
        <v/>
      </c>
      <c r="I29" s="26" t="str">
        <f t="shared" si="1"/>
        <v/>
      </c>
      <c r="J29" s="29" t="str">
        <f t="shared" si="2"/>
        <v/>
      </c>
      <c r="K29" s="11"/>
      <c r="L29" s="65"/>
      <c r="M29" s="66"/>
      <c r="N29" s="67" t="s">
        <v>11</v>
      </c>
      <c r="O29" s="72">
        <v>13</v>
      </c>
      <c r="P29" s="73" t="s">
        <v>66</v>
      </c>
      <c r="Q29" s="74">
        <v>20</v>
      </c>
      <c r="R29" s="72">
        <v>20</v>
      </c>
      <c r="S29" s="75" t="s">
        <v>66</v>
      </c>
      <c r="T29" s="74">
        <v>30</v>
      </c>
      <c r="U29" s="71">
        <v>600</v>
      </c>
      <c r="V29" s="79">
        <v>5.5</v>
      </c>
      <c r="W29" s="71">
        <v>450</v>
      </c>
      <c r="X29" s="76">
        <v>0.7</v>
      </c>
      <c r="Y29" s="76">
        <v>0.8</v>
      </c>
      <c r="Z29" s="71">
        <v>50</v>
      </c>
      <c r="AA29" s="77">
        <v>1400</v>
      </c>
      <c r="AB29" s="78">
        <v>8</v>
      </c>
      <c r="AC29" s="79">
        <v>3.5</v>
      </c>
    </row>
    <row r="30" spans="1:29" x14ac:dyDescent="0.15">
      <c r="A30" s="23">
        <v>29</v>
      </c>
      <c r="B30" s="58"/>
      <c r="C30" s="55"/>
      <c r="D30" s="58"/>
      <c r="E30" s="56" t="str">
        <f>IF($C30="","",VLOOKUP($D30,編集不可!$A$9:$D$11,2,FALSE))</f>
        <v/>
      </c>
      <c r="F30" s="56" t="str">
        <f t="shared" si="0"/>
        <v/>
      </c>
      <c r="G30" s="56" t="str">
        <f>IF($C30="","",VLOOKUP($D30,編集不可!$A$9:$D$11,3,FALSE))</f>
        <v/>
      </c>
      <c r="H30" s="56" t="str">
        <f>IF($C30="","",VLOOKUP($D30,編集不可!$A$9:$D$11,4,FALSE))</f>
        <v/>
      </c>
      <c r="I30" s="26" t="str">
        <f t="shared" si="1"/>
        <v/>
      </c>
      <c r="J30" s="29" t="str">
        <f t="shared" si="2"/>
        <v/>
      </c>
      <c r="K30" s="11"/>
      <c r="L30" s="65"/>
      <c r="M30" s="66"/>
      <c r="N30" s="67" t="s">
        <v>12</v>
      </c>
      <c r="O30" s="72">
        <v>13</v>
      </c>
      <c r="P30" s="73" t="s">
        <v>66</v>
      </c>
      <c r="Q30" s="74">
        <v>20</v>
      </c>
      <c r="R30" s="72">
        <v>20</v>
      </c>
      <c r="S30" s="75" t="s">
        <v>66</v>
      </c>
      <c r="T30" s="74">
        <v>30</v>
      </c>
      <c r="U30" s="71">
        <v>550</v>
      </c>
      <c r="V30" s="79">
        <v>5.5</v>
      </c>
      <c r="W30" s="71">
        <v>500</v>
      </c>
      <c r="X30" s="76">
        <v>0.7</v>
      </c>
      <c r="Y30" s="76">
        <v>0.8</v>
      </c>
      <c r="Z30" s="71">
        <v>50</v>
      </c>
      <c r="AA30" s="77">
        <v>1400</v>
      </c>
      <c r="AB30" s="78">
        <v>8</v>
      </c>
      <c r="AC30" s="79">
        <v>3.5</v>
      </c>
    </row>
    <row r="31" spans="1:29" x14ac:dyDescent="0.15">
      <c r="A31" s="23">
        <v>30</v>
      </c>
      <c r="B31" s="58"/>
      <c r="C31" s="55"/>
      <c r="D31" s="58"/>
      <c r="E31" s="56" t="str">
        <f>IF($C31="","",VLOOKUP($D31,編集不可!$A$9:$D$11,2,FALSE))</f>
        <v/>
      </c>
      <c r="F31" s="56" t="str">
        <f t="shared" si="0"/>
        <v/>
      </c>
      <c r="G31" s="56" t="str">
        <f>IF($C31="","",VLOOKUP($D31,編集不可!$A$9:$D$11,3,FALSE))</f>
        <v/>
      </c>
      <c r="H31" s="56" t="str">
        <f>IF($C31="","",VLOOKUP($D31,編集不可!$A$9:$D$11,4,FALSE))</f>
        <v/>
      </c>
      <c r="I31" s="26" t="str">
        <f t="shared" si="1"/>
        <v/>
      </c>
      <c r="J31" s="29" t="str">
        <f t="shared" si="2"/>
        <v/>
      </c>
      <c r="K31" s="11"/>
      <c r="L31" s="65"/>
      <c r="M31" s="65"/>
      <c r="N31" s="80"/>
      <c r="O31" s="80"/>
      <c r="P31" s="80"/>
      <c r="Q31" s="80"/>
      <c r="R31" s="80"/>
      <c r="S31" s="80"/>
      <c r="T31" s="80"/>
      <c r="U31" s="80"/>
      <c r="V31" s="81"/>
      <c r="W31" s="80"/>
      <c r="X31" s="80"/>
      <c r="Y31" s="80"/>
      <c r="Z31" s="80"/>
      <c r="AA31" s="80"/>
      <c r="AB31" s="80"/>
      <c r="AC31" s="80"/>
    </row>
    <row r="32" spans="1:29" x14ac:dyDescent="0.15">
      <c r="A32" s="23">
        <v>31</v>
      </c>
      <c r="B32" s="58"/>
      <c r="C32" s="55"/>
      <c r="D32" s="58"/>
      <c r="E32" s="56" t="str">
        <f>IF($C32="","",VLOOKUP($D32,編集不可!$A$9:$D$11,2,FALSE))</f>
        <v/>
      </c>
      <c r="F32" s="56" t="str">
        <f t="shared" si="0"/>
        <v/>
      </c>
      <c r="G32" s="56" t="str">
        <f>IF($C32="","",VLOOKUP($D32,編集不可!$A$9:$D$11,3,FALSE))</f>
        <v/>
      </c>
      <c r="H32" s="56" t="str">
        <f>IF($C32="","",VLOOKUP($D32,編集不可!$A$9:$D$11,4,FALSE))</f>
        <v/>
      </c>
      <c r="I32" s="26" t="str">
        <f t="shared" si="1"/>
        <v/>
      </c>
      <c r="J32" s="29" t="str">
        <f t="shared" si="2"/>
        <v/>
      </c>
      <c r="K32" s="11"/>
      <c r="L32" s="65"/>
      <c r="M32" s="65"/>
      <c r="N32" s="80"/>
      <c r="O32" s="80"/>
      <c r="P32" s="80"/>
      <c r="Q32" s="80"/>
      <c r="R32" s="80"/>
      <c r="S32" s="80"/>
      <c r="T32" s="80"/>
      <c r="U32" s="80"/>
      <c r="V32" s="81"/>
      <c r="W32" s="80"/>
      <c r="X32" s="80"/>
      <c r="Y32" s="80"/>
      <c r="Z32" s="80"/>
      <c r="AA32" s="80"/>
      <c r="AB32" s="80"/>
      <c r="AC32" s="80"/>
    </row>
    <row r="33" spans="1:29" x14ac:dyDescent="0.15">
      <c r="A33" s="23">
        <v>32</v>
      </c>
      <c r="B33" s="58"/>
      <c r="C33" s="55"/>
      <c r="D33" s="58"/>
      <c r="E33" s="56" t="str">
        <f>IF($C33="","",VLOOKUP($D33,編集不可!$A$9:$D$11,2,FALSE))</f>
        <v/>
      </c>
      <c r="F33" s="56" t="str">
        <f t="shared" si="0"/>
        <v/>
      </c>
      <c r="G33" s="56" t="str">
        <f>IF($C33="","",VLOOKUP($D33,編集不可!$A$9:$D$11,3,FALSE))</f>
        <v/>
      </c>
      <c r="H33" s="56" t="str">
        <f>IF($C33="","",VLOOKUP($D33,編集不可!$A$9:$D$11,4,FALSE))</f>
        <v/>
      </c>
      <c r="I33" s="26" t="str">
        <f t="shared" si="1"/>
        <v/>
      </c>
      <c r="J33" s="29" t="str">
        <f t="shared" si="2"/>
        <v/>
      </c>
      <c r="K33" s="11"/>
      <c r="L33" s="65"/>
      <c r="M33" s="82" t="s">
        <v>84</v>
      </c>
      <c r="N33" s="82" t="s">
        <v>83</v>
      </c>
      <c r="O33" s="83" t="s">
        <v>15</v>
      </c>
      <c r="P33" s="83"/>
      <c r="Q33" s="83"/>
      <c r="R33" s="84" t="s">
        <v>16</v>
      </c>
      <c r="S33" s="84"/>
      <c r="T33" s="84"/>
      <c r="U33" s="71" t="s">
        <v>98</v>
      </c>
      <c r="V33" s="61" t="s">
        <v>100</v>
      </c>
      <c r="W33" s="71" t="s">
        <v>99</v>
      </c>
      <c r="X33" s="71" t="s">
        <v>93</v>
      </c>
      <c r="Y33" s="71" t="s">
        <v>94</v>
      </c>
      <c r="Z33" s="71" t="s">
        <v>101</v>
      </c>
      <c r="AA33" s="71" t="s">
        <v>95</v>
      </c>
      <c r="AB33" s="71" t="s">
        <v>96</v>
      </c>
      <c r="AC33" s="61" t="s">
        <v>97</v>
      </c>
    </row>
    <row r="34" spans="1:29" ht="14.25" thickBot="1" x14ac:dyDescent="0.2">
      <c r="A34" s="23">
        <v>33</v>
      </c>
      <c r="B34" s="58"/>
      <c r="C34" s="55"/>
      <c r="D34" s="58"/>
      <c r="E34" s="56" t="str">
        <f>IF($C34="","",VLOOKUP($D34,編集不可!$A$9:$D$11,2,FALSE))</f>
        <v/>
      </c>
      <c r="F34" s="56" t="str">
        <f t="shared" si="0"/>
        <v/>
      </c>
      <c r="G34" s="56" t="str">
        <f>IF($C34="","",VLOOKUP($D34,編集不可!$A$9:$D$11,3,FALSE))</f>
        <v/>
      </c>
      <c r="H34" s="56" t="str">
        <f>IF($C34="","",VLOOKUP($D34,編集不可!$A$9:$D$11,4,FALSE))</f>
        <v/>
      </c>
      <c r="I34" s="26" t="str">
        <f t="shared" si="1"/>
        <v/>
      </c>
      <c r="J34" s="29" t="str">
        <f t="shared" si="2"/>
        <v/>
      </c>
      <c r="K34" s="11"/>
      <c r="L34" s="82" t="s">
        <v>78</v>
      </c>
      <c r="M34" s="107">
        <v>1</v>
      </c>
      <c r="N34" s="85">
        <f>$M$9</f>
        <v>1270</v>
      </c>
      <c r="O34" s="86">
        <f>ROUND($N$34*O30%/4,1)</f>
        <v>41.3</v>
      </c>
      <c r="P34" s="73" t="s">
        <v>66</v>
      </c>
      <c r="Q34" s="87">
        <f>ROUND($N$34*Q30%/4,1)</f>
        <v>63.5</v>
      </c>
      <c r="R34" s="88">
        <f>ROUND($N$34*R30%/9,1)</f>
        <v>28.2</v>
      </c>
      <c r="S34" s="73" t="s">
        <v>66</v>
      </c>
      <c r="T34" s="89">
        <f>ROUND($N$34*T30%/9,1)</f>
        <v>42.3</v>
      </c>
      <c r="U34" s="90">
        <f>$M$20</f>
        <v>575</v>
      </c>
      <c r="V34" s="91">
        <f>$V$30</f>
        <v>5.5</v>
      </c>
      <c r="W34" s="71">
        <f>$M$19</f>
        <v>475</v>
      </c>
      <c r="X34" s="76">
        <f>$X$30</f>
        <v>0.7</v>
      </c>
      <c r="Y34" s="76">
        <f>$Y$30</f>
        <v>0.8</v>
      </c>
      <c r="Z34" s="90">
        <f>$Z$30</f>
        <v>50</v>
      </c>
      <c r="AA34" s="90">
        <f>$AA$30</f>
        <v>1400</v>
      </c>
      <c r="AB34" s="90">
        <f>$AB$30</f>
        <v>8</v>
      </c>
      <c r="AC34" s="91">
        <f>AC30</f>
        <v>3.5</v>
      </c>
    </row>
    <row r="35" spans="1:29" ht="14.25" thickTop="1" x14ac:dyDescent="0.15">
      <c r="A35" s="23">
        <v>34</v>
      </c>
      <c r="B35" s="58"/>
      <c r="C35" s="55"/>
      <c r="D35" s="58"/>
      <c r="E35" s="56" t="str">
        <f>IF($C35="","",VLOOKUP($D35,編集不可!$A$9:$D$11,2,FALSE))</f>
        <v/>
      </c>
      <c r="F35" s="56" t="str">
        <f t="shared" si="0"/>
        <v/>
      </c>
      <c r="G35" s="56" t="str">
        <f>IF($C35="","",VLOOKUP($D35,編集不可!$A$9:$D$11,3,FALSE))</f>
        <v/>
      </c>
      <c r="H35" s="56" t="str">
        <f>IF($C35="","",VLOOKUP($D35,編集不可!$A$9:$D$11,4,FALSE))</f>
        <v/>
      </c>
      <c r="I35" s="26" t="str">
        <f t="shared" si="1"/>
        <v/>
      </c>
      <c r="J35" s="29" t="str">
        <f t="shared" si="2"/>
        <v/>
      </c>
      <c r="K35" s="11"/>
      <c r="L35" s="142" t="s">
        <v>80</v>
      </c>
      <c r="M35" s="143">
        <v>0.45</v>
      </c>
      <c r="N35" s="145">
        <f>ROUND($N$34*$M$35,0)</f>
        <v>572</v>
      </c>
      <c r="O35" s="141">
        <f>ROUND($O$34*$M$35,1)</f>
        <v>18.600000000000001</v>
      </c>
      <c r="P35" s="139" t="s">
        <v>66</v>
      </c>
      <c r="Q35" s="140">
        <f>ROUND($Q$34*$M$35,1)</f>
        <v>28.6</v>
      </c>
      <c r="R35" s="141">
        <f>ROUND($R$34*$M$35,1)</f>
        <v>12.7</v>
      </c>
      <c r="S35" s="139" t="s">
        <v>66</v>
      </c>
      <c r="T35" s="140">
        <f>ROUND($T$34*$M$35,1)</f>
        <v>19</v>
      </c>
      <c r="U35" s="138">
        <f>IF($U$34="","",ROUND($U$34*$M$35,0))</f>
        <v>259</v>
      </c>
      <c r="V35" s="137">
        <f>ROUND($V$34*$M$35,1)</f>
        <v>2.5</v>
      </c>
      <c r="W35" s="138">
        <f>IF($W$34="","",ROUND($W$34*$M$35,0))</f>
        <v>214</v>
      </c>
      <c r="X35" s="138">
        <f>ROUND($X$34*$M$35,2)</f>
        <v>0.32</v>
      </c>
      <c r="Y35" s="138">
        <f>ROUND($Y$34*$M$35,2)</f>
        <v>0.36</v>
      </c>
      <c r="Z35" s="138">
        <f>ROUND($Z$34*$M$35,0)</f>
        <v>23</v>
      </c>
      <c r="AA35" s="138">
        <f>ROUND($AA$34*$M$35,0)</f>
        <v>630</v>
      </c>
      <c r="AB35" s="136">
        <f>ROUND($AB$34*$M$35,1)</f>
        <v>3.6</v>
      </c>
      <c r="AC35" s="137">
        <f>ROUND($AC$34*$M$35,1)</f>
        <v>1.6</v>
      </c>
    </row>
    <row r="36" spans="1:29" ht="14.25" thickBot="1" x14ac:dyDescent="0.2">
      <c r="A36" s="23">
        <v>35</v>
      </c>
      <c r="B36" s="58"/>
      <c r="C36" s="55"/>
      <c r="D36" s="58"/>
      <c r="E36" s="56" t="str">
        <f>IF($C36="","",VLOOKUP($D36,編集不可!$A$9:$D$11,2,FALSE))</f>
        <v/>
      </c>
      <c r="F36" s="56" t="str">
        <f t="shared" si="0"/>
        <v/>
      </c>
      <c r="G36" s="56" t="str">
        <f>IF($C36="","",VLOOKUP($D36,編集不可!$A$9:$D$11,3,FALSE))</f>
        <v/>
      </c>
      <c r="H36" s="56" t="str">
        <f>IF($C36="","",VLOOKUP($D36,編集不可!$A$9:$D$11,4,FALSE))</f>
        <v/>
      </c>
      <c r="I36" s="26" t="str">
        <f t="shared" si="1"/>
        <v/>
      </c>
      <c r="J36" s="29" t="str">
        <f t="shared" si="2"/>
        <v/>
      </c>
      <c r="K36" s="11"/>
      <c r="L36" s="142"/>
      <c r="M36" s="144"/>
      <c r="N36" s="145"/>
      <c r="O36" s="141"/>
      <c r="P36" s="139"/>
      <c r="Q36" s="140"/>
      <c r="R36" s="141"/>
      <c r="S36" s="139"/>
      <c r="T36" s="140"/>
      <c r="U36" s="138"/>
      <c r="V36" s="137"/>
      <c r="W36" s="138"/>
      <c r="X36" s="138"/>
      <c r="Y36" s="138"/>
      <c r="Z36" s="138"/>
      <c r="AA36" s="138"/>
      <c r="AB36" s="136"/>
      <c r="AC36" s="137"/>
    </row>
    <row r="37" spans="1:29" ht="14.25" thickTop="1" x14ac:dyDescent="0.15">
      <c r="A37" s="23">
        <v>36</v>
      </c>
      <c r="B37" s="58"/>
      <c r="C37" s="55"/>
      <c r="D37" s="58"/>
      <c r="E37" s="56" t="str">
        <f>IF($C37="","",VLOOKUP($D37,編集不可!$A$9:$D$11,2,FALSE))</f>
        <v/>
      </c>
      <c r="F37" s="56" t="str">
        <f t="shared" si="0"/>
        <v/>
      </c>
      <c r="G37" s="56" t="str">
        <f>IF($C37="","",VLOOKUP($D37,編集不可!$A$9:$D$11,3,FALSE))</f>
        <v/>
      </c>
      <c r="H37" s="56" t="str">
        <f>IF($C37="","",VLOOKUP($D37,編集不可!$A$9:$D$11,4,FALSE))</f>
        <v/>
      </c>
      <c r="I37" s="26" t="str">
        <f t="shared" si="1"/>
        <v/>
      </c>
      <c r="J37" s="29" t="str">
        <f t="shared" si="2"/>
        <v/>
      </c>
      <c r="K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9" x14ac:dyDescent="0.15">
      <c r="A38" s="23">
        <v>37</v>
      </c>
      <c r="B38" s="58"/>
      <c r="C38" s="55"/>
      <c r="D38" s="58"/>
      <c r="E38" s="56" t="str">
        <f>IF($C38="","",VLOOKUP($D38,編集不可!$A$9:$D$11,2,FALSE))</f>
        <v/>
      </c>
      <c r="F38" s="56" t="str">
        <f t="shared" si="0"/>
        <v/>
      </c>
      <c r="G38" s="56" t="str">
        <f>IF($C38="","",VLOOKUP($D38,編集不可!$A$9:$D$11,3,FALSE))</f>
        <v/>
      </c>
      <c r="H38" s="56" t="str">
        <f>IF($C38="","",VLOOKUP($D38,編集不可!$A$9:$D$11,4,FALSE))</f>
        <v/>
      </c>
      <c r="I38" s="26" t="str">
        <f t="shared" si="1"/>
        <v/>
      </c>
      <c r="J38" s="29" t="str">
        <f t="shared" si="2"/>
        <v/>
      </c>
      <c r="K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9" x14ac:dyDescent="0.15">
      <c r="A39" s="23">
        <v>38</v>
      </c>
      <c r="B39" s="58"/>
      <c r="C39" s="55"/>
      <c r="D39" s="58"/>
      <c r="E39" s="56" t="str">
        <f>IF($C39="","",VLOOKUP($D39,編集不可!$A$9:$D$11,2,FALSE))</f>
        <v/>
      </c>
      <c r="F39" s="56" t="str">
        <f t="shared" si="0"/>
        <v/>
      </c>
      <c r="G39" s="56" t="str">
        <f>IF($C39="","",VLOOKUP($D39,編集不可!$A$9:$D$11,3,FALSE))</f>
        <v/>
      </c>
      <c r="H39" s="56" t="str">
        <f>IF($C39="","",VLOOKUP($D39,編集不可!$A$9:$D$11,4,FALSE))</f>
        <v/>
      </c>
      <c r="I39" s="26" t="str">
        <f t="shared" si="1"/>
        <v/>
      </c>
      <c r="J39" s="29" t="str">
        <f t="shared" si="2"/>
        <v/>
      </c>
      <c r="K39" s="11"/>
      <c r="L39" s="12"/>
      <c r="M39" s="12"/>
      <c r="N39" s="13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9" x14ac:dyDescent="0.15">
      <c r="A40" s="23">
        <v>39</v>
      </c>
      <c r="B40" s="58"/>
      <c r="C40" s="55"/>
      <c r="D40" s="58"/>
      <c r="E40" s="56" t="str">
        <f>IF($C40="","",VLOOKUP($D40,編集不可!$A$9:$D$11,2,FALSE))</f>
        <v/>
      </c>
      <c r="F40" s="56" t="str">
        <f t="shared" si="0"/>
        <v/>
      </c>
      <c r="G40" s="56" t="str">
        <f>IF($C40="","",VLOOKUP($D40,編集不可!$A$9:$D$11,3,FALSE))</f>
        <v/>
      </c>
      <c r="H40" s="56" t="str">
        <f>IF($C40="","",VLOOKUP($D40,編集不可!$A$9:$D$11,4,FALSE))</f>
        <v/>
      </c>
      <c r="I40" s="26" t="str">
        <f t="shared" si="1"/>
        <v/>
      </c>
      <c r="J40" s="29" t="str">
        <f t="shared" si="2"/>
        <v/>
      </c>
      <c r="K40" s="11"/>
      <c r="L40" s="12"/>
      <c r="M40" s="12"/>
      <c r="N40" s="13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9" x14ac:dyDescent="0.15">
      <c r="A41" s="23">
        <v>40</v>
      </c>
      <c r="B41" s="58"/>
      <c r="C41" s="55"/>
      <c r="D41" s="58"/>
      <c r="E41" s="56" t="str">
        <f>IF($C41="","",VLOOKUP($D41,編集不可!$A$9:$D$11,2,FALSE))</f>
        <v/>
      </c>
      <c r="F41" s="56" t="str">
        <f t="shared" si="0"/>
        <v/>
      </c>
      <c r="G41" s="56" t="str">
        <f>IF($C41="","",VLOOKUP($D41,編集不可!$A$9:$D$11,3,FALSE))</f>
        <v/>
      </c>
      <c r="H41" s="56" t="str">
        <f>IF($C41="","",VLOOKUP($D41,編集不可!$A$9:$D$11,4,FALSE))</f>
        <v/>
      </c>
      <c r="I41" s="26" t="str">
        <f t="shared" si="1"/>
        <v/>
      </c>
      <c r="J41" s="29" t="str">
        <f t="shared" si="2"/>
        <v/>
      </c>
      <c r="K41" s="11"/>
      <c r="L41" s="12"/>
      <c r="M41" s="12"/>
      <c r="N41" s="13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9" x14ac:dyDescent="0.15">
      <c r="A42" s="23">
        <v>41</v>
      </c>
      <c r="B42" s="58"/>
      <c r="C42" s="55"/>
      <c r="D42" s="58"/>
      <c r="E42" s="56" t="str">
        <f>IF($C42="","",VLOOKUP($D42,編集不可!$A$9:$D$11,2,FALSE))</f>
        <v/>
      </c>
      <c r="F42" s="56" t="str">
        <f t="shared" si="0"/>
        <v/>
      </c>
      <c r="G42" s="56" t="str">
        <f>IF($C42="","",VLOOKUP($D42,編集不可!$A$9:$D$11,3,FALSE))</f>
        <v/>
      </c>
      <c r="H42" s="56" t="str">
        <f>IF($C42="","",VLOOKUP($D42,編集不可!$A$9:$D$11,4,FALSE))</f>
        <v/>
      </c>
      <c r="I42" s="26" t="str">
        <f t="shared" si="1"/>
        <v/>
      </c>
      <c r="J42" s="29" t="str">
        <f t="shared" si="2"/>
        <v/>
      </c>
      <c r="K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9" x14ac:dyDescent="0.15">
      <c r="A43" s="23">
        <v>42</v>
      </c>
      <c r="B43" s="58"/>
      <c r="C43" s="55"/>
      <c r="D43" s="58"/>
      <c r="E43" s="56" t="str">
        <f>IF($C43="","",VLOOKUP($D43,編集不可!$A$9:$D$11,2,FALSE))</f>
        <v/>
      </c>
      <c r="F43" s="56" t="str">
        <f t="shared" si="0"/>
        <v/>
      </c>
      <c r="G43" s="56" t="str">
        <f>IF($C43="","",VLOOKUP($D43,編集不可!$A$9:$D$11,3,FALSE))</f>
        <v/>
      </c>
      <c r="H43" s="56" t="str">
        <f>IF($C43="","",VLOOKUP($D43,編集不可!$A$9:$D$11,4,FALSE))</f>
        <v/>
      </c>
      <c r="I43" s="26" t="str">
        <f t="shared" si="1"/>
        <v/>
      </c>
      <c r="J43" s="29" t="str">
        <f t="shared" si="2"/>
        <v/>
      </c>
      <c r="K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9" x14ac:dyDescent="0.15">
      <c r="A44" s="23">
        <v>43</v>
      </c>
      <c r="B44" s="58"/>
      <c r="C44" s="55"/>
      <c r="D44" s="58"/>
      <c r="E44" s="56" t="str">
        <f>IF($C44="","",VLOOKUP($D44,編集不可!$A$9:$D$11,2,FALSE))</f>
        <v/>
      </c>
      <c r="F44" s="56" t="str">
        <f t="shared" si="0"/>
        <v/>
      </c>
      <c r="G44" s="56" t="str">
        <f>IF($C44="","",VLOOKUP($D44,編集不可!$A$9:$D$11,3,FALSE))</f>
        <v/>
      </c>
      <c r="H44" s="56" t="str">
        <f>IF($C44="","",VLOOKUP($D44,編集不可!$A$9:$D$11,4,FALSE))</f>
        <v/>
      </c>
      <c r="I44" s="26" t="str">
        <f t="shared" si="1"/>
        <v/>
      </c>
      <c r="J44" s="29" t="str">
        <f t="shared" si="2"/>
        <v/>
      </c>
      <c r="K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9" x14ac:dyDescent="0.15">
      <c r="A45" s="23">
        <v>44</v>
      </c>
      <c r="B45" s="58"/>
      <c r="C45" s="55"/>
      <c r="D45" s="58"/>
      <c r="E45" s="56" t="str">
        <f>IF($C45="","",VLOOKUP($D45,編集不可!$A$9:$D$11,2,FALSE))</f>
        <v/>
      </c>
      <c r="F45" s="56" t="str">
        <f t="shared" si="0"/>
        <v/>
      </c>
      <c r="G45" s="56" t="str">
        <f>IF($C45="","",VLOOKUP($D45,編集不可!$A$9:$D$11,3,FALSE))</f>
        <v/>
      </c>
      <c r="H45" s="56" t="str">
        <f>IF($C45="","",VLOOKUP($D45,編集不可!$A$9:$D$11,4,FALSE))</f>
        <v/>
      </c>
      <c r="I45" s="26" t="str">
        <f t="shared" si="1"/>
        <v/>
      </c>
      <c r="J45" s="29" t="str">
        <f t="shared" si="2"/>
        <v/>
      </c>
      <c r="K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9" x14ac:dyDescent="0.15">
      <c r="A46" s="23">
        <v>45</v>
      </c>
      <c r="B46" s="58"/>
      <c r="C46" s="55"/>
      <c r="D46" s="58"/>
      <c r="E46" s="56" t="str">
        <f>IF($C46="","",VLOOKUP($D46,編集不可!$A$9:$D$11,2,FALSE))</f>
        <v/>
      </c>
      <c r="F46" s="56" t="str">
        <f t="shared" si="0"/>
        <v/>
      </c>
      <c r="G46" s="56" t="str">
        <f>IF($C46="","",VLOOKUP($D46,編集不可!$A$9:$D$11,3,FALSE))</f>
        <v/>
      </c>
      <c r="H46" s="56" t="str">
        <f>IF($C46="","",VLOOKUP($D46,編集不可!$A$9:$D$11,4,FALSE))</f>
        <v/>
      </c>
      <c r="I46" s="26" t="str">
        <f t="shared" si="1"/>
        <v/>
      </c>
      <c r="J46" s="29" t="str">
        <f t="shared" si="2"/>
        <v/>
      </c>
      <c r="K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9" x14ac:dyDescent="0.15">
      <c r="A47" s="23">
        <v>46</v>
      </c>
      <c r="B47" s="58"/>
      <c r="C47" s="55"/>
      <c r="D47" s="58"/>
      <c r="E47" s="56" t="str">
        <f>IF($C47="","",VLOOKUP($D47,編集不可!$A$9:$D$11,2,FALSE))</f>
        <v/>
      </c>
      <c r="F47" s="56" t="str">
        <f t="shared" si="0"/>
        <v/>
      </c>
      <c r="G47" s="56" t="str">
        <f>IF($C47="","",VLOOKUP($D47,編集不可!$A$9:$D$11,3,FALSE))</f>
        <v/>
      </c>
      <c r="H47" s="56" t="str">
        <f>IF($C47="","",VLOOKUP($D47,編集不可!$A$9:$D$11,4,FALSE))</f>
        <v/>
      </c>
      <c r="I47" s="26" t="str">
        <f t="shared" si="1"/>
        <v/>
      </c>
      <c r="J47" s="29" t="str">
        <f t="shared" si="2"/>
        <v/>
      </c>
      <c r="K47" s="11"/>
      <c r="L47" s="12"/>
      <c r="M47" s="12"/>
      <c r="N47" s="13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9" x14ac:dyDescent="0.15">
      <c r="A48" s="23">
        <v>47</v>
      </c>
      <c r="B48" s="58"/>
      <c r="C48" s="55"/>
      <c r="D48" s="58"/>
      <c r="E48" s="56" t="str">
        <f>IF($C48="","",VLOOKUP($D48,編集不可!$A$9:$D$11,2,FALSE))</f>
        <v/>
      </c>
      <c r="F48" s="56" t="str">
        <f t="shared" si="0"/>
        <v/>
      </c>
      <c r="G48" s="56" t="str">
        <f>IF($C48="","",VLOOKUP($D48,編集不可!$A$9:$D$11,3,FALSE))</f>
        <v/>
      </c>
      <c r="H48" s="56" t="str">
        <f>IF($C48="","",VLOOKUP($D48,編集不可!$A$9:$D$11,4,FALSE))</f>
        <v/>
      </c>
      <c r="I48" s="26" t="str">
        <f t="shared" si="1"/>
        <v/>
      </c>
      <c r="J48" s="29" t="str">
        <f t="shared" si="2"/>
        <v/>
      </c>
      <c r="K48" s="11"/>
      <c r="L48" s="12"/>
      <c r="M48" s="12"/>
      <c r="N48" s="13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x14ac:dyDescent="0.15">
      <c r="A49" s="23">
        <v>48</v>
      </c>
      <c r="B49" s="58"/>
      <c r="C49" s="55"/>
      <c r="D49" s="58"/>
      <c r="E49" s="56" t="str">
        <f>IF($C49="","",VLOOKUP($D49,編集不可!$A$9:$D$11,2,FALSE))</f>
        <v/>
      </c>
      <c r="F49" s="56" t="str">
        <f t="shared" si="0"/>
        <v/>
      </c>
      <c r="G49" s="56" t="str">
        <f>IF($C49="","",VLOOKUP($D49,編集不可!$A$9:$D$11,3,FALSE))</f>
        <v/>
      </c>
      <c r="H49" s="56" t="str">
        <f>IF($C49="","",VLOOKUP($D49,編集不可!$A$9:$D$11,4,FALSE))</f>
        <v/>
      </c>
      <c r="I49" s="26" t="str">
        <f t="shared" si="1"/>
        <v/>
      </c>
      <c r="J49" s="29" t="str">
        <f t="shared" si="2"/>
        <v/>
      </c>
      <c r="K49" s="11"/>
      <c r="L49" s="12"/>
      <c r="M49" s="12"/>
      <c r="N49" s="13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x14ac:dyDescent="0.15">
      <c r="A50" s="23">
        <v>49</v>
      </c>
      <c r="B50" s="58"/>
      <c r="C50" s="55"/>
      <c r="D50" s="58"/>
      <c r="E50" s="56" t="str">
        <f>IF($C50="","",VLOOKUP($D50,編集不可!$A$9:$D$11,2,FALSE))</f>
        <v/>
      </c>
      <c r="F50" s="56" t="str">
        <f t="shared" si="0"/>
        <v/>
      </c>
      <c r="G50" s="56" t="str">
        <f>IF($C50="","",VLOOKUP($D50,編集不可!$A$9:$D$11,3,FALSE))</f>
        <v/>
      </c>
      <c r="H50" s="56" t="str">
        <f>IF($C50="","",VLOOKUP($D50,編集不可!$A$9:$D$11,4,FALSE))</f>
        <v/>
      </c>
      <c r="I50" s="26" t="str">
        <f t="shared" si="1"/>
        <v/>
      </c>
      <c r="J50" s="29" t="str">
        <f t="shared" si="2"/>
        <v/>
      </c>
      <c r="K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x14ac:dyDescent="0.15">
      <c r="A51" s="23">
        <v>50</v>
      </c>
      <c r="B51" s="58"/>
      <c r="C51" s="55"/>
      <c r="D51" s="58"/>
      <c r="E51" s="56" t="str">
        <f>IF($C51="","",VLOOKUP($D51,編集不可!$A$9:$D$11,2,FALSE))</f>
        <v/>
      </c>
      <c r="F51" s="56" t="str">
        <f t="shared" si="0"/>
        <v/>
      </c>
      <c r="G51" s="56" t="str">
        <f>IF($C51="","",VLOOKUP($D51,編集不可!$A$9:$D$11,3,FALSE))</f>
        <v/>
      </c>
      <c r="H51" s="56" t="str">
        <f>IF($C51="","",VLOOKUP($D51,編集不可!$A$9:$D$11,4,FALSE))</f>
        <v/>
      </c>
      <c r="I51" s="26" t="str">
        <f t="shared" si="1"/>
        <v/>
      </c>
      <c r="J51" s="29" t="str">
        <f t="shared" si="2"/>
        <v/>
      </c>
      <c r="K51" s="11"/>
      <c r="L51" s="12"/>
      <c r="M51" s="12"/>
      <c r="N51" s="13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x14ac:dyDescent="0.15">
      <c r="A52" s="23">
        <v>51</v>
      </c>
      <c r="B52" s="58"/>
      <c r="C52" s="55"/>
      <c r="D52" s="58"/>
      <c r="E52" s="56" t="str">
        <f>IF($C52="","",VLOOKUP($D52,編集不可!$A$9:$D$11,2,FALSE))</f>
        <v/>
      </c>
      <c r="F52" s="56" t="str">
        <f t="shared" si="0"/>
        <v/>
      </c>
      <c r="G52" s="56" t="str">
        <f>IF($C52="","",VLOOKUP($D52,編集不可!$A$9:$D$11,3,FALSE))</f>
        <v/>
      </c>
      <c r="H52" s="56" t="str">
        <f>IF($C52="","",VLOOKUP($D52,編集不可!$A$9:$D$11,4,FALSE))</f>
        <v/>
      </c>
      <c r="I52" s="26" t="str">
        <f t="shared" si="1"/>
        <v/>
      </c>
      <c r="J52" s="29" t="str">
        <f t="shared" si="2"/>
        <v/>
      </c>
      <c r="K52" s="11"/>
      <c r="L52" s="12"/>
      <c r="M52" s="12"/>
      <c r="N52" s="13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x14ac:dyDescent="0.15">
      <c r="A53" s="23">
        <v>52</v>
      </c>
      <c r="B53" s="58"/>
      <c r="C53" s="55"/>
      <c r="D53" s="58"/>
      <c r="E53" s="56" t="str">
        <f>IF($C53="","",VLOOKUP($D53,編集不可!$A$9:$D$11,2,FALSE))</f>
        <v/>
      </c>
      <c r="F53" s="56" t="str">
        <f t="shared" si="0"/>
        <v/>
      </c>
      <c r="G53" s="56" t="str">
        <f>IF($C53="","",VLOOKUP($D53,編集不可!$A$9:$D$11,3,FALSE))</f>
        <v/>
      </c>
      <c r="H53" s="56" t="str">
        <f>IF($C53="","",VLOOKUP($D53,編集不可!$A$9:$D$11,4,FALSE))</f>
        <v/>
      </c>
      <c r="I53" s="26" t="str">
        <f t="shared" si="1"/>
        <v/>
      </c>
      <c r="J53" s="29" t="str">
        <f t="shared" si="2"/>
        <v/>
      </c>
      <c r="K53" s="11"/>
      <c r="L53" s="12"/>
      <c r="M53" s="12"/>
      <c r="N53" s="13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x14ac:dyDescent="0.15">
      <c r="A54" s="23">
        <v>53</v>
      </c>
      <c r="B54" s="58"/>
      <c r="C54" s="55"/>
      <c r="D54" s="58"/>
      <c r="E54" s="56" t="str">
        <f>IF($C54="","",VLOOKUP($D54,編集不可!$A$9:$D$11,2,FALSE))</f>
        <v/>
      </c>
      <c r="F54" s="56" t="str">
        <f t="shared" si="0"/>
        <v/>
      </c>
      <c r="G54" s="56" t="str">
        <f>IF($C54="","",VLOOKUP($D54,編集不可!$A$9:$D$11,3,FALSE))</f>
        <v/>
      </c>
      <c r="H54" s="56" t="str">
        <f>IF($C54="","",VLOOKUP($D54,編集不可!$A$9:$D$11,4,FALSE))</f>
        <v/>
      </c>
      <c r="I54" s="26" t="str">
        <f t="shared" si="1"/>
        <v/>
      </c>
      <c r="J54" s="29" t="str">
        <f t="shared" si="2"/>
        <v/>
      </c>
      <c r="K54" s="11"/>
      <c r="L54" s="12"/>
      <c r="M54" s="12"/>
      <c r="N54" s="13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x14ac:dyDescent="0.15">
      <c r="A55" s="23">
        <v>54</v>
      </c>
      <c r="B55" s="58"/>
      <c r="C55" s="55"/>
      <c r="D55" s="58"/>
      <c r="E55" s="56" t="str">
        <f>IF($C55="","",VLOOKUP($D55,編集不可!$A$9:$D$11,2,FALSE))</f>
        <v/>
      </c>
      <c r="F55" s="56" t="str">
        <f t="shared" si="0"/>
        <v/>
      </c>
      <c r="G55" s="56" t="str">
        <f>IF($C55="","",VLOOKUP($D55,編集不可!$A$9:$D$11,3,FALSE))</f>
        <v/>
      </c>
      <c r="H55" s="56" t="str">
        <f>IF($C55="","",VLOOKUP($D55,編集不可!$A$9:$D$11,4,FALSE))</f>
        <v/>
      </c>
      <c r="I55" s="26" t="str">
        <f t="shared" si="1"/>
        <v/>
      </c>
      <c r="J55" s="29" t="str">
        <f t="shared" si="2"/>
        <v/>
      </c>
      <c r="K55" s="11"/>
      <c r="L55" s="12"/>
      <c r="M55" s="12"/>
      <c r="N55" s="13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x14ac:dyDescent="0.15">
      <c r="A56" s="23">
        <v>55</v>
      </c>
      <c r="B56" s="58"/>
      <c r="C56" s="55"/>
      <c r="D56" s="58"/>
      <c r="E56" s="56" t="str">
        <f>IF($C56="","",VLOOKUP($D56,編集不可!$A$9:$D$11,2,FALSE))</f>
        <v/>
      </c>
      <c r="F56" s="56" t="str">
        <f t="shared" si="0"/>
        <v/>
      </c>
      <c r="G56" s="56" t="str">
        <f>IF($C56="","",VLOOKUP($D56,編集不可!$A$9:$D$11,3,FALSE))</f>
        <v/>
      </c>
      <c r="H56" s="56" t="str">
        <f>IF($C56="","",VLOOKUP($D56,編集不可!$A$9:$D$11,4,FALSE))</f>
        <v/>
      </c>
      <c r="I56" s="26" t="str">
        <f t="shared" si="1"/>
        <v/>
      </c>
      <c r="J56" s="29" t="str">
        <f t="shared" si="2"/>
        <v/>
      </c>
      <c r="K56" s="11"/>
      <c r="L56" s="12"/>
      <c r="M56" s="12"/>
      <c r="N56" s="13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x14ac:dyDescent="0.15">
      <c r="A57" s="23">
        <v>56</v>
      </c>
      <c r="B57" s="58"/>
      <c r="C57" s="55"/>
      <c r="D57" s="58"/>
      <c r="E57" s="56" t="str">
        <f>IF($C57="","",VLOOKUP($D57,編集不可!$A$9:$D$11,2,FALSE))</f>
        <v/>
      </c>
      <c r="F57" s="56" t="str">
        <f t="shared" si="0"/>
        <v/>
      </c>
      <c r="G57" s="56" t="str">
        <f>IF($C57="","",VLOOKUP($D57,編集不可!$A$9:$D$11,3,FALSE))</f>
        <v/>
      </c>
      <c r="H57" s="56" t="str">
        <f>IF($C57="","",VLOOKUP($D57,編集不可!$A$9:$D$11,4,FALSE))</f>
        <v/>
      </c>
      <c r="I57" s="26" t="str">
        <f t="shared" si="1"/>
        <v/>
      </c>
      <c r="J57" s="29" t="str">
        <f t="shared" si="2"/>
        <v/>
      </c>
      <c r="K57" s="11"/>
      <c r="L57" s="25"/>
      <c r="M57" s="25"/>
      <c r="N57" s="13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x14ac:dyDescent="0.15">
      <c r="A58" s="23">
        <v>57</v>
      </c>
      <c r="B58" s="58"/>
      <c r="C58" s="55"/>
      <c r="D58" s="58"/>
      <c r="E58" s="56" t="str">
        <f>IF($C58="","",VLOOKUP($D58,編集不可!$A$9:$D$11,2,FALSE))</f>
        <v/>
      </c>
      <c r="F58" s="56" t="str">
        <f t="shared" si="0"/>
        <v/>
      </c>
      <c r="G58" s="56" t="str">
        <f>IF($C58="","",VLOOKUP($D58,編集不可!$A$9:$D$11,3,FALSE))</f>
        <v/>
      </c>
      <c r="H58" s="56" t="str">
        <f>IF($C58="","",VLOOKUP($D58,編集不可!$A$9:$D$11,4,FALSE))</f>
        <v/>
      </c>
      <c r="I58" s="26" t="str">
        <f t="shared" si="1"/>
        <v/>
      </c>
      <c r="J58" s="29" t="str">
        <f t="shared" si="2"/>
        <v/>
      </c>
      <c r="K58" s="11"/>
      <c r="L58" s="12"/>
      <c r="M58" s="12"/>
      <c r="N58" s="13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x14ac:dyDescent="0.15">
      <c r="A59" s="23">
        <v>58</v>
      </c>
      <c r="B59" s="58"/>
      <c r="C59" s="55"/>
      <c r="D59" s="58"/>
      <c r="E59" s="56" t="str">
        <f>IF($C59="","",VLOOKUP($D59,編集不可!$A$9:$D$11,2,FALSE))</f>
        <v/>
      </c>
      <c r="F59" s="56" t="str">
        <f t="shared" si="0"/>
        <v/>
      </c>
      <c r="G59" s="56" t="str">
        <f>IF($C59="","",VLOOKUP($D59,編集不可!$A$9:$D$11,3,FALSE))</f>
        <v/>
      </c>
      <c r="H59" s="56" t="str">
        <f>IF($C59="","",VLOOKUP($D59,編集不可!$A$9:$D$11,4,FALSE))</f>
        <v/>
      </c>
      <c r="I59" s="26" t="str">
        <f t="shared" si="1"/>
        <v/>
      </c>
      <c r="J59" s="29" t="str">
        <f t="shared" si="2"/>
        <v/>
      </c>
      <c r="K59" s="11"/>
      <c r="L59" s="12"/>
      <c r="M59" s="12"/>
      <c r="N59" s="13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x14ac:dyDescent="0.15">
      <c r="A60" s="23">
        <v>59</v>
      </c>
      <c r="B60" s="58"/>
      <c r="C60" s="55"/>
      <c r="D60" s="58"/>
      <c r="E60" s="56" t="str">
        <f>IF($C60="","",VLOOKUP($D60,編集不可!$A$9:$D$11,2,FALSE))</f>
        <v/>
      </c>
      <c r="F60" s="56" t="str">
        <f t="shared" si="0"/>
        <v/>
      </c>
      <c r="G60" s="56" t="str">
        <f>IF($C60="","",VLOOKUP($D60,編集不可!$A$9:$D$11,3,FALSE))</f>
        <v/>
      </c>
      <c r="H60" s="56" t="str">
        <f>IF($C60="","",VLOOKUP($D60,編集不可!$A$9:$D$11,4,FALSE))</f>
        <v/>
      </c>
      <c r="I60" s="26" t="str">
        <f t="shared" si="1"/>
        <v/>
      </c>
      <c r="J60" s="29" t="str">
        <f t="shared" si="2"/>
        <v/>
      </c>
      <c r="K60" s="11"/>
      <c r="L60" s="12"/>
      <c r="M60" s="12"/>
      <c r="N60" s="13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x14ac:dyDescent="0.15">
      <c r="A61" s="23">
        <v>60</v>
      </c>
      <c r="B61" s="58"/>
      <c r="C61" s="55"/>
      <c r="D61" s="58"/>
      <c r="E61" s="56" t="str">
        <f>IF($C61="","",VLOOKUP($D61,編集不可!$A$9:$D$11,2,FALSE))</f>
        <v/>
      </c>
      <c r="F61" s="56" t="str">
        <f t="shared" si="0"/>
        <v/>
      </c>
      <c r="G61" s="56" t="str">
        <f>IF($C61="","",VLOOKUP($D61,編集不可!$A$9:$D$11,3,FALSE))</f>
        <v/>
      </c>
      <c r="H61" s="56" t="str">
        <f>IF($C61="","",VLOOKUP($D61,編集不可!$A$9:$D$11,4,FALSE))</f>
        <v/>
      </c>
      <c r="I61" s="26" t="str">
        <f t="shared" si="1"/>
        <v/>
      </c>
      <c r="J61" s="29" t="str">
        <f t="shared" si="2"/>
        <v/>
      </c>
      <c r="K61" s="11"/>
      <c r="L61" s="12"/>
      <c r="M61" s="12"/>
      <c r="N61" s="13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x14ac:dyDescent="0.15">
      <c r="A62" s="23">
        <v>61</v>
      </c>
      <c r="B62" s="58"/>
      <c r="C62" s="55"/>
      <c r="D62" s="58"/>
      <c r="E62" s="56" t="str">
        <f>IF($C62="","",VLOOKUP($D62,編集不可!$A$9:$D$11,2,FALSE))</f>
        <v/>
      </c>
      <c r="F62" s="56" t="str">
        <f t="shared" si="0"/>
        <v/>
      </c>
      <c r="G62" s="56" t="str">
        <f>IF($C62="","",VLOOKUP($D62,編集不可!$A$9:$D$11,3,FALSE))</f>
        <v/>
      </c>
      <c r="H62" s="56" t="str">
        <f>IF($C62="","",VLOOKUP($D62,編集不可!$A$9:$D$11,4,FALSE))</f>
        <v/>
      </c>
      <c r="I62" s="26" t="str">
        <f t="shared" si="1"/>
        <v/>
      </c>
      <c r="J62" s="29" t="str">
        <f t="shared" si="2"/>
        <v/>
      </c>
      <c r="K62" s="11"/>
      <c r="L62" s="12"/>
      <c r="M62" s="12"/>
      <c r="N62" s="13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x14ac:dyDescent="0.15">
      <c r="A63" s="23">
        <v>62</v>
      </c>
      <c r="B63" s="58"/>
      <c r="C63" s="55"/>
      <c r="D63" s="58"/>
      <c r="E63" s="56" t="str">
        <f>IF($C63="","",VLOOKUP($D63,編集不可!$A$9:$D$11,2,FALSE))</f>
        <v/>
      </c>
      <c r="F63" s="56" t="str">
        <f t="shared" si="0"/>
        <v/>
      </c>
      <c r="G63" s="56" t="str">
        <f>IF($C63="","",VLOOKUP($D63,編集不可!$A$9:$D$11,3,FALSE))</f>
        <v/>
      </c>
      <c r="H63" s="56" t="str">
        <f>IF($C63="","",VLOOKUP($D63,編集不可!$A$9:$D$11,4,FALSE))</f>
        <v/>
      </c>
      <c r="I63" s="26" t="str">
        <f t="shared" si="1"/>
        <v/>
      </c>
      <c r="J63" s="29" t="str">
        <f t="shared" si="2"/>
        <v/>
      </c>
      <c r="K63" s="11"/>
      <c r="L63" s="12"/>
      <c r="M63" s="12"/>
      <c r="N63" s="13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x14ac:dyDescent="0.15">
      <c r="A64" s="23">
        <v>63</v>
      </c>
      <c r="B64" s="58"/>
      <c r="C64" s="55"/>
      <c r="D64" s="58"/>
      <c r="E64" s="56" t="str">
        <f>IF($C64="","",VLOOKUP($D64,編集不可!$A$9:$D$11,2,FALSE))</f>
        <v/>
      </c>
      <c r="F64" s="56" t="str">
        <f t="shared" si="0"/>
        <v/>
      </c>
      <c r="G64" s="56" t="str">
        <f>IF($C64="","",VLOOKUP($D64,編集不可!$A$9:$D$11,3,FALSE))</f>
        <v/>
      </c>
      <c r="H64" s="56" t="str">
        <f>IF($C64="","",VLOOKUP($D64,編集不可!$A$9:$D$11,4,FALSE))</f>
        <v/>
      </c>
      <c r="I64" s="26" t="str">
        <f t="shared" si="1"/>
        <v/>
      </c>
      <c r="J64" s="29" t="str">
        <f t="shared" si="2"/>
        <v/>
      </c>
      <c r="K64" s="11"/>
      <c r="L64" s="12"/>
      <c r="M64" s="12"/>
      <c r="N64" s="13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x14ac:dyDescent="0.15">
      <c r="A65" s="23">
        <v>64</v>
      </c>
      <c r="B65" s="58"/>
      <c r="C65" s="55"/>
      <c r="D65" s="58"/>
      <c r="E65" s="56" t="str">
        <f>IF($C65="","",VLOOKUP($D65,編集不可!$A$9:$D$11,2,FALSE))</f>
        <v/>
      </c>
      <c r="F65" s="56" t="str">
        <f t="shared" si="0"/>
        <v/>
      </c>
      <c r="G65" s="56" t="str">
        <f>IF($C65="","",VLOOKUP($D65,編集不可!$A$9:$D$11,3,FALSE))</f>
        <v/>
      </c>
      <c r="H65" s="56" t="str">
        <f>IF($C65="","",VLOOKUP($D65,編集不可!$A$9:$D$11,4,FALSE))</f>
        <v/>
      </c>
      <c r="I65" s="26" t="str">
        <f t="shared" si="1"/>
        <v/>
      </c>
      <c r="J65" s="29" t="str">
        <f t="shared" si="2"/>
        <v/>
      </c>
      <c r="K65" s="11"/>
      <c r="L65" s="12"/>
      <c r="M65" s="12"/>
      <c r="N65" s="13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x14ac:dyDescent="0.15">
      <c r="A66" s="23">
        <v>65</v>
      </c>
      <c r="B66" s="58"/>
      <c r="C66" s="55"/>
      <c r="D66" s="58"/>
      <c r="E66" s="56" t="str">
        <f>IF($C66="","",VLOOKUP($D66,編集不可!$A$9:$D$11,2,FALSE))</f>
        <v/>
      </c>
      <c r="F66" s="56" t="str">
        <f t="shared" si="0"/>
        <v/>
      </c>
      <c r="G66" s="56" t="str">
        <f>IF($C66="","",VLOOKUP($D66,編集不可!$A$9:$D$11,3,FALSE))</f>
        <v/>
      </c>
      <c r="H66" s="56" t="str">
        <f>IF($C66="","",VLOOKUP($D66,編集不可!$A$9:$D$11,4,FALSE))</f>
        <v/>
      </c>
      <c r="I66" s="26" t="str">
        <f t="shared" si="1"/>
        <v/>
      </c>
      <c r="J66" s="29" t="str">
        <f t="shared" si="2"/>
        <v/>
      </c>
      <c r="K66" s="11"/>
      <c r="L66" s="12"/>
      <c r="M66" s="12"/>
      <c r="N66" s="13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x14ac:dyDescent="0.15">
      <c r="A67" s="23">
        <v>66</v>
      </c>
      <c r="B67" s="58"/>
      <c r="C67" s="55"/>
      <c r="D67" s="58"/>
      <c r="E67" s="56" t="str">
        <f>IF($C67="","",VLOOKUP($D67,編集不可!$A$9:$D$11,2,FALSE))</f>
        <v/>
      </c>
      <c r="F67" s="56" t="str">
        <f t="shared" si="0"/>
        <v/>
      </c>
      <c r="G67" s="56" t="str">
        <f>IF($C67="","",VLOOKUP($D67,編集不可!$A$9:$D$11,3,FALSE))</f>
        <v/>
      </c>
      <c r="H67" s="56" t="str">
        <f>IF($C67="","",VLOOKUP($D67,編集不可!$A$9:$D$11,4,FALSE))</f>
        <v/>
      </c>
      <c r="I67" s="26" t="str">
        <f t="shared" si="1"/>
        <v/>
      </c>
      <c r="J67" s="29" t="str">
        <f t="shared" si="2"/>
        <v/>
      </c>
      <c r="K67" s="11"/>
      <c r="L67" s="12"/>
      <c r="M67" s="12"/>
      <c r="N67" s="13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x14ac:dyDescent="0.15">
      <c r="A68" s="23">
        <v>67</v>
      </c>
      <c r="B68" s="58"/>
      <c r="C68" s="55"/>
      <c r="D68" s="58"/>
      <c r="E68" s="56" t="str">
        <f>IF($C68="","",VLOOKUP($D68,編集不可!$A$9:$D$11,2,FALSE))</f>
        <v/>
      </c>
      <c r="F68" s="56" t="str">
        <f t="shared" si="0"/>
        <v/>
      </c>
      <c r="G68" s="56" t="str">
        <f>IF($C68="","",VLOOKUP($D68,編集不可!$A$9:$D$11,3,FALSE))</f>
        <v/>
      </c>
      <c r="H68" s="56" t="str">
        <f>IF($C68="","",VLOOKUP($D68,編集不可!$A$9:$D$11,4,FALSE))</f>
        <v/>
      </c>
      <c r="I68" s="26" t="str">
        <f t="shared" si="1"/>
        <v/>
      </c>
      <c r="J68" s="29" t="str">
        <f t="shared" si="2"/>
        <v/>
      </c>
      <c r="K68" s="11"/>
      <c r="L68" s="12"/>
      <c r="M68" s="12"/>
      <c r="N68" s="13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x14ac:dyDescent="0.15">
      <c r="A69" s="23">
        <v>68</v>
      </c>
      <c r="B69" s="58"/>
      <c r="C69" s="55"/>
      <c r="D69" s="58"/>
      <c r="E69" s="56" t="str">
        <f>IF($C69="","",VLOOKUP($D69,編集不可!$A$9:$D$11,2,FALSE))</f>
        <v/>
      </c>
      <c r="F69" s="56" t="str">
        <f t="shared" si="0"/>
        <v/>
      </c>
      <c r="G69" s="56" t="str">
        <f>IF($C69="","",VLOOKUP($D69,編集不可!$A$9:$D$11,3,FALSE))</f>
        <v/>
      </c>
      <c r="H69" s="56" t="str">
        <f>IF($C69="","",VLOOKUP($D69,編集不可!$A$9:$D$11,4,FALSE))</f>
        <v/>
      </c>
      <c r="I69" s="26" t="str">
        <f t="shared" si="1"/>
        <v/>
      </c>
      <c r="J69" s="29" t="str">
        <f t="shared" si="2"/>
        <v/>
      </c>
      <c r="K69" s="11"/>
      <c r="L69" s="12"/>
      <c r="M69" s="12"/>
      <c r="N69" s="13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x14ac:dyDescent="0.15">
      <c r="A70" s="23">
        <v>69</v>
      </c>
      <c r="B70" s="58"/>
      <c r="C70" s="55"/>
      <c r="D70" s="58"/>
      <c r="E70" s="56" t="str">
        <f>IF($C70="","",VLOOKUP($D70,編集不可!$A$9:$D$11,2,FALSE))</f>
        <v/>
      </c>
      <c r="F70" s="56" t="str">
        <f t="shared" si="0"/>
        <v/>
      </c>
      <c r="G70" s="56" t="str">
        <f>IF($C70="","",VLOOKUP($D70,編集不可!$A$9:$D$11,3,FALSE))</f>
        <v/>
      </c>
      <c r="H70" s="56" t="str">
        <f>IF($C70="","",VLOOKUP($D70,編集不可!$A$9:$D$11,4,FALSE))</f>
        <v/>
      </c>
      <c r="I70" s="26" t="str">
        <f t="shared" si="1"/>
        <v/>
      </c>
      <c r="J70" s="29" t="str">
        <f t="shared" si="2"/>
        <v/>
      </c>
      <c r="K70" s="11"/>
      <c r="L70" s="12"/>
      <c r="M70" s="12"/>
      <c r="N70" s="13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x14ac:dyDescent="0.15">
      <c r="A71" s="23">
        <v>70</v>
      </c>
      <c r="B71" s="58"/>
      <c r="C71" s="55"/>
      <c r="D71" s="58"/>
      <c r="E71" s="56" t="str">
        <f>IF($C71="","",VLOOKUP($D71,編集不可!$A$9:$D$11,2,FALSE))</f>
        <v/>
      </c>
      <c r="F71" s="56" t="str">
        <f t="shared" si="0"/>
        <v/>
      </c>
      <c r="G71" s="56" t="str">
        <f>IF($C71="","",VLOOKUP($D71,編集不可!$A$9:$D$11,3,FALSE))</f>
        <v/>
      </c>
      <c r="H71" s="56" t="str">
        <f>IF($C71="","",VLOOKUP($D71,編集不可!$A$9:$D$11,4,FALSE))</f>
        <v/>
      </c>
      <c r="I71" s="26" t="str">
        <f t="shared" si="1"/>
        <v/>
      </c>
      <c r="J71" s="29" t="str">
        <f t="shared" si="2"/>
        <v/>
      </c>
      <c r="K71" s="11"/>
      <c r="L71" s="12"/>
      <c r="M71" s="12"/>
      <c r="N71" s="13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x14ac:dyDescent="0.15">
      <c r="A72" s="23">
        <v>71</v>
      </c>
      <c r="B72" s="58"/>
      <c r="C72" s="55"/>
      <c r="D72" s="58"/>
      <c r="E72" s="56" t="str">
        <f>IF($C72="","",VLOOKUP($D72,編集不可!$A$9:$D$11,2,FALSE))</f>
        <v/>
      </c>
      <c r="F72" s="56" t="str">
        <f t="shared" si="0"/>
        <v/>
      </c>
      <c r="G72" s="56" t="str">
        <f>IF($C72="","",VLOOKUP($D72,編集不可!$A$9:$D$11,3,FALSE))</f>
        <v/>
      </c>
      <c r="H72" s="56" t="str">
        <f>IF($C72="","",VLOOKUP($D72,編集不可!$A$9:$D$11,4,FALSE))</f>
        <v/>
      </c>
      <c r="I72" s="26" t="str">
        <f t="shared" si="1"/>
        <v/>
      </c>
      <c r="J72" s="29" t="str">
        <f t="shared" si="2"/>
        <v/>
      </c>
      <c r="K72" s="11"/>
      <c r="L72" s="12"/>
      <c r="M72" s="12"/>
      <c r="N72" s="13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x14ac:dyDescent="0.15">
      <c r="A73" s="23">
        <v>72</v>
      </c>
      <c r="B73" s="58"/>
      <c r="C73" s="55"/>
      <c r="D73" s="58"/>
      <c r="E73" s="56" t="str">
        <f>IF($C73="","",VLOOKUP($D73,編集不可!$A$9:$D$11,2,FALSE))</f>
        <v/>
      </c>
      <c r="F73" s="56" t="str">
        <f t="shared" si="0"/>
        <v/>
      </c>
      <c r="G73" s="56" t="str">
        <f>IF($C73="","",VLOOKUP($D73,編集不可!$A$9:$D$11,3,FALSE))</f>
        <v/>
      </c>
      <c r="H73" s="56" t="str">
        <f>IF($C73="","",VLOOKUP($D73,編集不可!$A$9:$D$11,4,FALSE))</f>
        <v/>
      </c>
      <c r="I73" s="26" t="str">
        <f t="shared" si="1"/>
        <v/>
      </c>
      <c r="J73" s="29" t="str">
        <f t="shared" si="2"/>
        <v/>
      </c>
      <c r="K73" s="11"/>
      <c r="L73" s="12"/>
      <c r="M73" s="12"/>
      <c r="N73" s="13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x14ac:dyDescent="0.15">
      <c r="A74" s="23">
        <v>73</v>
      </c>
      <c r="B74" s="58"/>
      <c r="C74" s="55"/>
      <c r="D74" s="58"/>
      <c r="E74" s="56" t="str">
        <f>IF($C74="","",VLOOKUP($D74,編集不可!$A$9:$D$11,2,FALSE))</f>
        <v/>
      </c>
      <c r="F74" s="56" t="str">
        <f t="shared" si="0"/>
        <v/>
      </c>
      <c r="G74" s="56" t="str">
        <f>IF($C74="","",VLOOKUP($D74,編集不可!$A$9:$D$11,3,FALSE))</f>
        <v/>
      </c>
      <c r="H74" s="56" t="str">
        <f>IF($C74="","",VLOOKUP($D74,編集不可!$A$9:$D$11,4,FALSE))</f>
        <v/>
      </c>
      <c r="I74" s="26" t="str">
        <f t="shared" si="1"/>
        <v/>
      </c>
      <c r="J74" s="29" t="str">
        <f t="shared" si="2"/>
        <v/>
      </c>
      <c r="K74" s="11"/>
      <c r="L74" s="12"/>
      <c r="M74" s="12"/>
      <c r="N74" s="13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x14ac:dyDescent="0.15">
      <c r="A75" s="23">
        <v>74</v>
      </c>
      <c r="B75" s="58"/>
      <c r="C75" s="55"/>
      <c r="D75" s="58"/>
      <c r="E75" s="56" t="str">
        <f>IF($C75="","",VLOOKUP($D75,編集不可!$A$9:$D$11,2,FALSE))</f>
        <v/>
      </c>
      <c r="F75" s="56" t="str">
        <f t="shared" si="0"/>
        <v/>
      </c>
      <c r="G75" s="56" t="str">
        <f>IF($C75="","",VLOOKUP($D75,編集不可!$A$9:$D$11,3,FALSE))</f>
        <v/>
      </c>
      <c r="H75" s="56" t="str">
        <f>IF($C75="","",VLOOKUP($D75,編集不可!$A$9:$D$11,4,FALSE))</f>
        <v/>
      </c>
      <c r="I75" s="26" t="str">
        <f t="shared" si="1"/>
        <v/>
      </c>
      <c r="J75" s="29" t="str">
        <f t="shared" si="2"/>
        <v/>
      </c>
      <c r="K75" s="11"/>
      <c r="L75" s="12"/>
      <c r="M75" s="12"/>
      <c r="N75" s="13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x14ac:dyDescent="0.15">
      <c r="A76" s="23">
        <v>75</v>
      </c>
      <c r="B76" s="58"/>
      <c r="C76" s="55"/>
      <c r="D76" s="58"/>
      <c r="E76" s="56" t="str">
        <f>IF($C76="","",VLOOKUP($D76,編集不可!$A$9:$D$11,2,FALSE))</f>
        <v/>
      </c>
      <c r="F76" s="56" t="str">
        <f t="shared" si="0"/>
        <v/>
      </c>
      <c r="G76" s="56" t="str">
        <f>IF($C76="","",VLOOKUP($D76,編集不可!$A$9:$D$11,3,FALSE))</f>
        <v/>
      </c>
      <c r="H76" s="56" t="str">
        <f>IF($C76="","",VLOOKUP($D76,編集不可!$A$9:$D$11,4,FALSE))</f>
        <v/>
      </c>
      <c r="I76" s="26" t="str">
        <f t="shared" si="1"/>
        <v/>
      </c>
      <c r="J76" s="29" t="str">
        <f t="shared" si="2"/>
        <v/>
      </c>
      <c r="K76" s="11"/>
      <c r="L76" s="12"/>
      <c r="M76" s="12"/>
      <c r="N76" s="13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x14ac:dyDescent="0.15">
      <c r="A77" s="23">
        <v>76</v>
      </c>
      <c r="B77" s="58"/>
      <c r="C77" s="55"/>
      <c r="D77" s="58"/>
      <c r="E77" s="56" t="str">
        <f>IF($C77="","",VLOOKUP($D77,編集不可!$A$9:$D$11,2,FALSE))</f>
        <v/>
      </c>
      <c r="F77" s="56" t="str">
        <f t="shared" si="0"/>
        <v/>
      </c>
      <c r="G77" s="56" t="str">
        <f>IF($C77="","",VLOOKUP($D77,編集不可!$A$9:$D$11,3,FALSE))</f>
        <v/>
      </c>
      <c r="H77" s="56" t="str">
        <f>IF($C77="","",VLOOKUP($D77,編集不可!$A$9:$D$11,4,FALSE))</f>
        <v/>
      </c>
      <c r="I77" s="26" t="str">
        <f t="shared" si="1"/>
        <v/>
      </c>
      <c r="J77" s="29" t="str">
        <f t="shared" si="2"/>
        <v/>
      </c>
      <c r="K77" s="11"/>
      <c r="L77" s="12"/>
      <c r="M77" s="12"/>
      <c r="N77" s="13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x14ac:dyDescent="0.15">
      <c r="A78" s="23">
        <v>77</v>
      </c>
      <c r="B78" s="58"/>
      <c r="C78" s="55"/>
      <c r="D78" s="58"/>
      <c r="E78" s="56" t="str">
        <f>IF($C78="","",VLOOKUP($D78,編集不可!$A$9:$D$11,2,FALSE))</f>
        <v/>
      </c>
      <c r="F78" s="56" t="str">
        <f t="shared" si="0"/>
        <v/>
      </c>
      <c r="G78" s="56" t="str">
        <f>IF($C78="","",VLOOKUP($D78,編集不可!$A$9:$D$11,3,FALSE))</f>
        <v/>
      </c>
      <c r="H78" s="56" t="str">
        <f>IF($C78="","",VLOOKUP($D78,編集不可!$A$9:$D$11,4,FALSE))</f>
        <v/>
      </c>
      <c r="I78" s="26" t="str">
        <f t="shared" si="1"/>
        <v/>
      </c>
      <c r="J78" s="29" t="str">
        <f t="shared" si="2"/>
        <v/>
      </c>
      <c r="K78" s="11"/>
      <c r="L78" s="12"/>
      <c r="M78" s="12"/>
      <c r="N78" s="13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x14ac:dyDescent="0.15">
      <c r="A79" s="23">
        <v>78</v>
      </c>
      <c r="B79" s="58"/>
      <c r="C79" s="55"/>
      <c r="D79" s="58"/>
      <c r="E79" s="56" t="str">
        <f>IF($C79="","",VLOOKUP($D79,編集不可!$A$9:$D$11,2,FALSE))</f>
        <v/>
      </c>
      <c r="F79" s="56" t="str">
        <f t="shared" ref="F79:F142" si="3">IF($C79="","",SUM($C79*$E79))</f>
        <v/>
      </c>
      <c r="G79" s="56" t="str">
        <f>IF($C79="","",VLOOKUP($D79,編集不可!$A$9:$D$11,3,FALSE))</f>
        <v/>
      </c>
      <c r="H79" s="56" t="str">
        <f>IF($C79="","",VLOOKUP($D79,編集不可!$A$9:$D$11,4,FALSE))</f>
        <v/>
      </c>
      <c r="I79" s="26" t="str">
        <f t="shared" ref="I79:I142" si="4">IF($C79="","",ROUND(SUM($F79*$G79+$H79),2))</f>
        <v/>
      </c>
      <c r="J79" s="29" t="str">
        <f t="shared" ref="J79:J142" si="5">IF($C79="","",ROUNDDOWN($I79,-2))</f>
        <v/>
      </c>
      <c r="K79" s="11"/>
      <c r="L79" s="12"/>
      <c r="M79" s="12"/>
      <c r="N79" s="13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x14ac:dyDescent="0.15">
      <c r="A80" s="23">
        <v>79</v>
      </c>
      <c r="B80" s="58"/>
      <c r="C80" s="55"/>
      <c r="D80" s="58"/>
      <c r="E80" s="56" t="str">
        <f>IF($C80="","",VLOOKUP($D80,編集不可!$A$9:$D$11,2,FALSE))</f>
        <v/>
      </c>
      <c r="F80" s="56" t="str">
        <f t="shared" si="3"/>
        <v/>
      </c>
      <c r="G80" s="56" t="str">
        <f>IF($C80="","",VLOOKUP($D80,編集不可!$A$9:$D$11,3,FALSE))</f>
        <v/>
      </c>
      <c r="H80" s="56" t="str">
        <f>IF($C80="","",VLOOKUP($D80,編集不可!$A$9:$D$11,4,FALSE))</f>
        <v/>
      </c>
      <c r="I80" s="26" t="str">
        <f t="shared" si="4"/>
        <v/>
      </c>
      <c r="J80" s="29" t="str">
        <f t="shared" si="5"/>
        <v/>
      </c>
      <c r="K80" s="11"/>
      <c r="L80" s="12"/>
      <c r="M80" s="12"/>
      <c r="N80" s="13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x14ac:dyDescent="0.15">
      <c r="A81" s="23">
        <v>80</v>
      </c>
      <c r="B81" s="58"/>
      <c r="C81" s="55"/>
      <c r="D81" s="58"/>
      <c r="E81" s="56" t="str">
        <f>IF($C81="","",VLOOKUP($D81,編集不可!$A$9:$D$11,2,FALSE))</f>
        <v/>
      </c>
      <c r="F81" s="56" t="str">
        <f t="shared" si="3"/>
        <v/>
      </c>
      <c r="G81" s="56" t="str">
        <f>IF($C81="","",VLOOKUP($D81,編集不可!$A$9:$D$11,3,FALSE))</f>
        <v/>
      </c>
      <c r="H81" s="56" t="str">
        <f>IF($C81="","",VLOOKUP($D81,編集不可!$A$9:$D$11,4,FALSE))</f>
        <v/>
      </c>
      <c r="I81" s="26" t="str">
        <f t="shared" si="4"/>
        <v/>
      </c>
      <c r="J81" s="29" t="str">
        <f t="shared" si="5"/>
        <v/>
      </c>
      <c r="K81" s="11"/>
      <c r="L81" s="12"/>
      <c r="M81" s="12"/>
      <c r="N81" s="13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x14ac:dyDescent="0.15">
      <c r="A82" s="23">
        <v>81</v>
      </c>
      <c r="B82" s="58"/>
      <c r="C82" s="55"/>
      <c r="D82" s="58"/>
      <c r="E82" s="56" t="str">
        <f>IF($C82="","",VLOOKUP($D82,編集不可!$A$9:$D$11,2,FALSE))</f>
        <v/>
      </c>
      <c r="F82" s="56" t="str">
        <f t="shared" si="3"/>
        <v/>
      </c>
      <c r="G82" s="56" t="str">
        <f>IF($C82="","",VLOOKUP($D82,編集不可!$A$9:$D$11,3,FALSE))</f>
        <v/>
      </c>
      <c r="H82" s="56" t="str">
        <f>IF($C82="","",VLOOKUP($D82,編集不可!$A$9:$D$11,4,FALSE))</f>
        <v/>
      </c>
      <c r="I82" s="26" t="str">
        <f t="shared" si="4"/>
        <v/>
      </c>
      <c r="J82" s="29" t="str">
        <f t="shared" si="5"/>
        <v/>
      </c>
      <c r="K82" s="11"/>
      <c r="L82" s="12"/>
      <c r="M82" s="12"/>
      <c r="N82" s="13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x14ac:dyDescent="0.15">
      <c r="A83" s="23">
        <v>82</v>
      </c>
      <c r="B83" s="58"/>
      <c r="C83" s="55"/>
      <c r="D83" s="58"/>
      <c r="E83" s="56" t="str">
        <f>IF($C83="","",VLOOKUP($D83,編集不可!$A$9:$D$11,2,FALSE))</f>
        <v/>
      </c>
      <c r="F83" s="56" t="str">
        <f t="shared" si="3"/>
        <v/>
      </c>
      <c r="G83" s="56" t="str">
        <f>IF($C83="","",VLOOKUP($D83,編集不可!$A$9:$D$11,3,FALSE))</f>
        <v/>
      </c>
      <c r="H83" s="56" t="str">
        <f>IF($C83="","",VLOOKUP($D83,編集不可!$A$9:$D$11,4,FALSE))</f>
        <v/>
      </c>
      <c r="I83" s="26" t="str">
        <f t="shared" si="4"/>
        <v/>
      </c>
      <c r="J83" s="29" t="str">
        <f t="shared" si="5"/>
        <v/>
      </c>
      <c r="K83" s="11"/>
      <c r="L83" s="12"/>
      <c r="M83" s="12"/>
      <c r="N83" s="13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x14ac:dyDescent="0.15">
      <c r="A84" s="23">
        <v>83</v>
      </c>
      <c r="B84" s="58"/>
      <c r="C84" s="55"/>
      <c r="D84" s="58"/>
      <c r="E84" s="56" t="str">
        <f>IF($C84="","",VLOOKUP($D84,編集不可!$A$9:$D$11,2,FALSE))</f>
        <v/>
      </c>
      <c r="F84" s="56" t="str">
        <f t="shared" si="3"/>
        <v/>
      </c>
      <c r="G84" s="56" t="str">
        <f>IF($C84="","",VLOOKUP($D84,編集不可!$A$9:$D$11,3,FALSE))</f>
        <v/>
      </c>
      <c r="H84" s="56" t="str">
        <f>IF($C84="","",VLOOKUP($D84,編集不可!$A$9:$D$11,4,FALSE))</f>
        <v/>
      </c>
      <c r="I84" s="26" t="str">
        <f t="shared" si="4"/>
        <v/>
      </c>
      <c r="J84" s="29" t="str">
        <f t="shared" si="5"/>
        <v/>
      </c>
      <c r="K84" s="11"/>
      <c r="L84" s="12"/>
      <c r="M84" s="12"/>
      <c r="N84" s="13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x14ac:dyDescent="0.15">
      <c r="A85" s="23">
        <v>84</v>
      </c>
      <c r="B85" s="58"/>
      <c r="C85" s="55"/>
      <c r="D85" s="58"/>
      <c r="E85" s="56" t="str">
        <f>IF($C85="","",VLOOKUP($D85,編集不可!$A$9:$D$11,2,FALSE))</f>
        <v/>
      </c>
      <c r="F85" s="56" t="str">
        <f t="shared" si="3"/>
        <v/>
      </c>
      <c r="G85" s="56" t="str">
        <f>IF($C85="","",VLOOKUP($D85,編集不可!$A$9:$D$11,3,FALSE))</f>
        <v/>
      </c>
      <c r="H85" s="56" t="str">
        <f>IF($C85="","",VLOOKUP($D85,編集不可!$A$9:$D$11,4,FALSE))</f>
        <v/>
      </c>
      <c r="I85" s="26" t="str">
        <f t="shared" si="4"/>
        <v/>
      </c>
      <c r="J85" s="29" t="str">
        <f t="shared" si="5"/>
        <v/>
      </c>
      <c r="K85" s="11"/>
      <c r="L85" s="12"/>
      <c r="M85" s="12"/>
      <c r="N85" s="13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x14ac:dyDescent="0.15">
      <c r="A86" s="23">
        <v>85</v>
      </c>
      <c r="B86" s="58"/>
      <c r="C86" s="55"/>
      <c r="D86" s="58"/>
      <c r="E86" s="56" t="str">
        <f>IF($C86="","",VLOOKUP($D86,編集不可!$A$9:$D$11,2,FALSE))</f>
        <v/>
      </c>
      <c r="F86" s="56" t="str">
        <f t="shared" si="3"/>
        <v/>
      </c>
      <c r="G86" s="56" t="str">
        <f>IF($C86="","",VLOOKUP($D86,編集不可!$A$9:$D$11,3,FALSE))</f>
        <v/>
      </c>
      <c r="H86" s="56" t="str">
        <f>IF($C86="","",VLOOKUP($D86,編集不可!$A$9:$D$11,4,FALSE))</f>
        <v/>
      </c>
      <c r="I86" s="26" t="str">
        <f t="shared" si="4"/>
        <v/>
      </c>
      <c r="J86" s="29" t="str">
        <f t="shared" si="5"/>
        <v/>
      </c>
      <c r="K86" s="11"/>
      <c r="L86" s="12"/>
      <c r="M86" s="12"/>
      <c r="N86" s="13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x14ac:dyDescent="0.15">
      <c r="A87" s="23">
        <v>86</v>
      </c>
      <c r="B87" s="58"/>
      <c r="C87" s="55"/>
      <c r="D87" s="58"/>
      <c r="E87" s="56" t="str">
        <f>IF($C87="","",VLOOKUP($D87,編集不可!$A$9:$D$11,2,FALSE))</f>
        <v/>
      </c>
      <c r="F87" s="56" t="str">
        <f t="shared" ref="F87:F98" si="6">IF($C87="","",SUM($C87*$E87))</f>
        <v/>
      </c>
      <c r="G87" s="56" t="str">
        <f>IF($C87="","",VLOOKUP($D87,編集不可!$A$9:$D$11,3,FALSE))</f>
        <v/>
      </c>
      <c r="H87" s="56" t="str">
        <f>IF($C87="","",VLOOKUP($D87,編集不可!$A$9:$D$11,4,FALSE))</f>
        <v/>
      </c>
      <c r="I87" s="26" t="str">
        <f t="shared" ref="I87:I98" si="7">IF($C87="","",ROUND(SUM($F87*$G87+$H87),2))</f>
        <v/>
      </c>
      <c r="J87" s="29" t="str">
        <f t="shared" ref="J87:J98" si="8">IF($C87="","",ROUNDDOWN($I87,-2))</f>
        <v/>
      </c>
      <c r="K87" s="11"/>
      <c r="L87" s="12"/>
      <c r="M87" s="12"/>
      <c r="N87" s="13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x14ac:dyDescent="0.15">
      <c r="A88" s="23">
        <v>87</v>
      </c>
      <c r="B88" s="58"/>
      <c r="C88" s="55"/>
      <c r="D88" s="58"/>
      <c r="E88" s="56" t="str">
        <f>IF($C88="","",VLOOKUP($D88,編集不可!$A$9:$D$11,2,FALSE))</f>
        <v/>
      </c>
      <c r="F88" s="56" t="str">
        <f t="shared" si="6"/>
        <v/>
      </c>
      <c r="G88" s="56" t="str">
        <f>IF($C88="","",VLOOKUP($D88,編集不可!$A$9:$D$11,3,FALSE))</f>
        <v/>
      </c>
      <c r="H88" s="56" t="str">
        <f>IF($C88="","",VLOOKUP($D88,編集不可!$A$9:$D$11,4,FALSE))</f>
        <v/>
      </c>
      <c r="I88" s="26" t="str">
        <f t="shared" si="7"/>
        <v/>
      </c>
      <c r="J88" s="29" t="str">
        <f t="shared" si="8"/>
        <v/>
      </c>
      <c r="K88" s="11"/>
      <c r="L88" s="12"/>
      <c r="M88" s="12"/>
      <c r="N88" s="13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x14ac:dyDescent="0.15">
      <c r="A89" s="23">
        <v>88</v>
      </c>
      <c r="B89" s="58"/>
      <c r="C89" s="55"/>
      <c r="D89" s="58"/>
      <c r="E89" s="56" t="str">
        <f>IF($C89="","",VLOOKUP($D89,編集不可!$A$9:$D$11,2,FALSE))</f>
        <v/>
      </c>
      <c r="F89" s="56" t="str">
        <f t="shared" si="6"/>
        <v/>
      </c>
      <c r="G89" s="56" t="str">
        <f>IF($C89="","",VLOOKUP($D89,編集不可!$A$9:$D$11,3,FALSE))</f>
        <v/>
      </c>
      <c r="H89" s="56" t="str">
        <f>IF($C89="","",VLOOKUP($D89,編集不可!$A$9:$D$11,4,FALSE))</f>
        <v/>
      </c>
      <c r="I89" s="26" t="str">
        <f t="shared" si="7"/>
        <v/>
      </c>
      <c r="J89" s="29" t="str">
        <f t="shared" si="8"/>
        <v/>
      </c>
      <c r="K89" s="11"/>
      <c r="L89" s="12"/>
      <c r="M89" s="12"/>
      <c r="N89" s="13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x14ac:dyDescent="0.15">
      <c r="A90" s="23">
        <v>89</v>
      </c>
      <c r="B90" s="58"/>
      <c r="C90" s="55"/>
      <c r="D90" s="58"/>
      <c r="E90" s="56" t="str">
        <f>IF($C90="","",VLOOKUP($D90,編集不可!$A$9:$D$11,2,FALSE))</f>
        <v/>
      </c>
      <c r="F90" s="56" t="str">
        <f t="shared" si="6"/>
        <v/>
      </c>
      <c r="G90" s="56" t="str">
        <f>IF($C90="","",VLOOKUP($D90,編集不可!$A$9:$D$11,3,FALSE))</f>
        <v/>
      </c>
      <c r="H90" s="56" t="str">
        <f>IF($C90="","",VLOOKUP($D90,編集不可!$A$9:$D$11,4,FALSE))</f>
        <v/>
      </c>
      <c r="I90" s="26" t="str">
        <f t="shared" si="7"/>
        <v/>
      </c>
      <c r="J90" s="29" t="str">
        <f t="shared" si="8"/>
        <v/>
      </c>
      <c r="K90" s="11"/>
      <c r="L90" s="12"/>
      <c r="M90" s="12"/>
      <c r="N90" s="13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x14ac:dyDescent="0.15">
      <c r="A91" s="23">
        <v>90</v>
      </c>
      <c r="B91" s="58"/>
      <c r="C91" s="55"/>
      <c r="D91" s="58"/>
      <c r="E91" s="56" t="str">
        <f>IF($C91="","",VLOOKUP($D91,編集不可!$A$9:$D$11,2,FALSE))</f>
        <v/>
      </c>
      <c r="F91" s="56" t="str">
        <f t="shared" si="6"/>
        <v/>
      </c>
      <c r="G91" s="56" t="str">
        <f>IF($C91="","",VLOOKUP($D91,編集不可!$A$9:$D$11,3,FALSE))</f>
        <v/>
      </c>
      <c r="H91" s="56" t="str">
        <f>IF($C91="","",VLOOKUP($D91,編集不可!$A$9:$D$11,4,FALSE))</f>
        <v/>
      </c>
      <c r="I91" s="26" t="str">
        <f t="shared" si="7"/>
        <v/>
      </c>
      <c r="J91" s="29" t="str">
        <f t="shared" si="8"/>
        <v/>
      </c>
      <c r="K91" s="11"/>
      <c r="L91" s="12"/>
      <c r="M91" s="12"/>
      <c r="N91" s="13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x14ac:dyDescent="0.15">
      <c r="A92" s="23">
        <v>91</v>
      </c>
      <c r="B92" s="58"/>
      <c r="C92" s="55"/>
      <c r="D92" s="58"/>
      <c r="E92" s="56" t="str">
        <f>IF($C92="","",VLOOKUP($D92,編集不可!$A$9:$D$11,2,FALSE))</f>
        <v/>
      </c>
      <c r="F92" s="56" t="str">
        <f t="shared" si="6"/>
        <v/>
      </c>
      <c r="G92" s="56" t="str">
        <f>IF($C92="","",VLOOKUP($D92,編集不可!$A$9:$D$11,3,FALSE))</f>
        <v/>
      </c>
      <c r="H92" s="56" t="str">
        <f>IF($C92="","",VLOOKUP($D92,編集不可!$A$9:$D$11,4,FALSE))</f>
        <v/>
      </c>
      <c r="I92" s="26" t="str">
        <f t="shared" si="7"/>
        <v/>
      </c>
      <c r="J92" s="29" t="str">
        <f t="shared" si="8"/>
        <v/>
      </c>
      <c r="K92" s="11"/>
      <c r="L92" s="12"/>
      <c r="M92" s="12"/>
      <c r="N92" s="13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x14ac:dyDescent="0.15">
      <c r="A93" s="23">
        <v>92</v>
      </c>
      <c r="B93" s="58"/>
      <c r="C93" s="55"/>
      <c r="D93" s="58"/>
      <c r="E93" s="56" t="str">
        <f>IF($C93="","",VLOOKUP($D93,編集不可!$A$9:$D$11,2,FALSE))</f>
        <v/>
      </c>
      <c r="F93" s="56" t="str">
        <f t="shared" si="6"/>
        <v/>
      </c>
      <c r="G93" s="56" t="str">
        <f>IF($C93="","",VLOOKUP($D93,編集不可!$A$9:$D$11,3,FALSE))</f>
        <v/>
      </c>
      <c r="H93" s="56" t="str">
        <f>IF($C93="","",VLOOKUP($D93,編集不可!$A$9:$D$11,4,FALSE))</f>
        <v/>
      </c>
      <c r="I93" s="26" t="str">
        <f t="shared" si="7"/>
        <v/>
      </c>
      <c r="J93" s="29" t="str">
        <f t="shared" si="8"/>
        <v/>
      </c>
      <c r="K93" s="11"/>
      <c r="L93" s="12"/>
      <c r="M93" s="12"/>
      <c r="N93" s="13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x14ac:dyDescent="0.15">
      <c r="A94" s="23">
        <v>93</v>
      </c>
      <c r="B94" s="58"/>
      <c r="C94" s="55"/>
      <c r="D94" s="58"/>
      <c r="E94" s="56" t="str">
        <f>IF($C94="","",VLOOKUP($D94,編集不可!$A$9:$D$11,2,FALSE))</f>
        <v/>
      </c>
      <c r="F94" s="56" t="str">
        <f t="shared" si="6"/>
        <v/>
      </c>
      <c r="G94" s="56" t="str">
        <f>IF($C94="","",VLOOKUP($D94,編集不可!$A$9:$D$11,3,FALSE))</f>
        <v/>
      </c>
      <c r="H94" s="56" t="str">
        <f>IF($C94="","",VLOOKUP($D94,編集不可!$A$9:$D$11,4,FALSE))</f>
        <v/>
      </c>
      <c r="I94" s="26" t="str">
        <f t="shared" si="7"/>
        <v/>
      </c>
      <c r="J94" s="29" t="str">
        <f t="shared" si="8"/>
        <v/>
      </c>
      <c r="K94" s="11"/>
      <c r="L94" s="12"/>
      <c r="M94" s="12"/>
      <c r="N94" s="13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x14ac:dyDescent="0.15">
      <c r="A95" s="23">
        <v>94</v>
      </c>
      <c r="B95" s="58"/>
      <c r="C95" s="55"/>
      <c r="D95" s="58"/>
      <c r="E95" s="56" t="str">
        <f>IF($C95="","",VLOOKUP($D95,編集不可!$A$9:$D$11,2,FALSE))</f>
        <v/>
      </c>
      <c r="F95" s="56" t="str">
        <f t="shared" si="6"/>
        <v/>
      </c>
      <c r="G95" s="56" t="str">
        <f>IF($C95="","",VLOOKUP($D95,編集不可!$A$9:$D$11,3,FALSE))</f>
        <v/>
      </c>
      <c r="H95" s="56" t="str">
        <f>IF($C95="","",VLOOKUP($D95,編集不可!$A$9:$D$11,4,FALSE))</f>
        <v/>
      </c>
      <c r="I95" s="26" t="str">
        <f t="shared" si="7"/>
        <v/>
      </c>
      <c r="J95" s="29" t="str">
        <f t="shared" si="8"/>
        <v/>
      </c>
      <c r="K95" s="11"/>
      <c r="L95" s="12"/>
      <c r="M95" s="12"/>
      <c r="N95" s="13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x14ac:dyDescent="0.15">
      <c r="A96" s="23">
        <v>95</v>
      </c>
      <c r="B96" s="58"/>
      <c r="C96" s="55"/>
      <c r="D96" s="58"/>
      <c r="E96" s="56" t="str">
        <f>IF($C96="","",VLOOKUP($D96,編集不可!$A$9:$D$11,2,FALSE))</f>
        <v/>
      </c>
      <c r="F96" s="56" t="str">
        <f t="shared" si="6"/>
        <v/>
      </c>
      <c r="G96" s="56" t="str">
        <f>IF($C96="","",VLOOKUP($D96,編集不可!$A$9:$D$11,3,FALSE))</f>
        <v/>
      </c>
      <c r="H96" s="56" t="str">
        <f>IF($C96="","",VLOOKUP($D96,編集不可!$A$9:$D$11,4,FALSE))</f>
        <v/>
      </c>
      <c r="I96" s="26" t="str">
        <f t="shared" si="7"/>
        <v/>
      </c>
      <c r="J96" s="29" t="str">
        <f t="shared" si="8"/>
        <v/>
      </c>
      <c r="K96" s="11"/>
      <c r="L96" s="12"/>
      <c r="M96" s="12"/>
      <c r="N96" s="13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x14ac:dyDescent="0.15">
      <c r="A97" s="23">
        <v>96</v>
      </c>
      <c r="B97" s="58"/>
      <c r="C97" s="55"/>
      <c r="D97" s="58"/>
      <c r="E97" s="56" t="str">
        <f>IF($C97="","",VLOOKUP($D97,編集不可!$A$9:$D$11,2,FALSE))</f>
        <v/>
      </c>
      <c r="F97" s="56" t="str">
        <f t="shared" si="6"/>
        <v/>
      </c>
      <c r="G97" s="56" t="str">
        <f>IF($C97="","",VLOOKUP($D97,編集不可!$A$9:$D$11,3,FALSE))</f>
        <v/>
      </c>
      <c r="H97" s="56" t="str">
        <f>IF($C97="","",VLOOKUP($D97,編集不可!$A$9:$D$11,4,FALSE))</f>
        <v/>
      </c>
      <c r="I97" s="26" t="str">
        <f t="shared" si="7"/>
        <v/>
      </c>
      <c r="J97" s="29" t="str">
        <f t="shared" si="8"/>
        <v/>
      </c>
      <c r="K97" s="11"/>
      <c r="L97" s="12"/>
      <c r="M97" s="12"/>
      <c r="N97" s="13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x14ac:dyDescent="0.15">
      <c r="A98" s="23">
        <v>97</v>
      </c>
      <c r="B98" s="58"/>
      <c r="C98" s="55"/>
      <c r="D98" s="58"/>
      <c r="E98" s="56" t="str">
        <f>IF($C98="","",VLOOKUP($D98,編集不可!$A$9:$D$11,2,FALSE))</f>
        <v/>
      </c>
      <c r="F98" s="56" t="str">
        <f t="shared" si="6"/>
        <v/>
      </c>
      <c r="G98" s="56" t="str">
        <f>IF($C98="","",VLOOKUP($D98,編集不可!$A$9:$D$11,3,FALSE))</f>
        <v/>
      </c>
      <c r="H98" s="56" t="str">
        <f>IF($C98="","",VLOOKUP($D98,編集不可!$A$9:$D$11,4,FALSE))</f>
        <v/>
      </c>
      <c r="I98" s="26" t="str">
        <f t="shared" si="7"/>
        <v/>
      </c>
      <c r="J98" s="29" t="str">
        <f t="shared" si="8"/>
        <v/>
      </c>
      <c r="K98" s="11"/>
      <c r="L98" s="12"/>
      <c r="M98" s="12"/>
      <c r="N98" s="13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x14ac:dyDescent="0.15">
      <c r="A99" s="23">
        <v>98</v>
      </c>
      <c r="B99" s="58"/>
      <c r="C99" s="55"/>
      <c r="D99" s="58"/>
      <c r="E99" s="56" t="str">
        <f>IF($C99="","",VLOOKUP($D99,編集不可!$A$9:$D$11,2,FALSE))</f>
        <v/>
      </c>
      <c r="F99" s="56" t="str">
        <f t="shared" si="3"/>
        <v/>
      </c>
      <c r="G99" s="56" t="str">
        <f>IF($C99="","",VLOOKUP($D99,編集不可!$A$9:$D$11,3,FALSE))</f>
        <v/>
      </c>
      <c r="H99" s="56" t="str">
        <f>IF($C99="","",VLOOKUP($D99,編集不可!$A$9:$D$11,4,FALSE))</f>
        <v/>
      </c>
      <c r="I99" s="26" t="str">
        <f t="shared" si="4"/>
        <v/>
      </c>
      <c r="J99" s="29" t="str">
        <f t="shared" si="5"/>
        <v/>
      </c>
      <c r="K99" s="11"/>
      <c r="L99" s="12"/>
      <c r="M99" s="12"/>
      <c r="N99" s="13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x14ac:dyDescent="0.15">
      <c r="A100" s="23">
        <v>99</v>
      </c>
      <c r="B100" s="58"/>
      <c r="C100" s="55"/>
      <c r="D100" s="58"/>
      <c r="E100" s="56" t="str">
        <f>IF($C100="","",VLOOKUP($D100,編集不可!$A$9:$D$11,2,FALSE))</f>
        <v/>
      </c>
      <c r="F100" s="56" t="str">
        <f t="shared" si="3"/>
        <v/>
      </c>
      <c r="G100" s="56" t="str">
        <f>IF($C100="","",VLOOKUP($D100,編集不可!$A$9:$D$11,3,FALSE))</f>
        <v/>
      </c>
      <c r="H100" s="56" t="str">
        <f>IF($C100="","",VLOOKUP($D100,編集不可!$A$9:$D$11,4,FALSE))</f>
        <v/>
      </c>
      <c r="I100" s="26" t="str">
        <f t="shared" si="4"/>
        <v/>
      </c>
      <c r="J100" s="29" t="str">
        <f t="shared" si="5"/>
        <v/>
      </c>
      <c r="K100" s="11"/>
      <c r="L100" s="12"/>
      <c r="M100" s="12"/>
      <c r="N100" s="13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x14ac:dyDescent="0.15">
      <c r="A101" s="23">
        <v>100</v>
      </c>
      <c r="B101" s="58"/>
      <c r="C101" s="55"/>
      <c r="D101" s="58"/>
      <c r="E101" s="56" t="str">
        <f>IF($C101="","",VLOOKUP($D101,編集不可!$A$9:$D$11,2,FALSE))</f>
        <v/>
      </c>
      <c r="F101" s="56" t="str">
        <f t="shared" si="3"/>
        <v/>
      </c>
      <c r="G101" s="56" t="str">
        <f>IF($C101="","",VLOOKUP($D101,編集不可!$A$9:$D$11,3,FALSE))</f>
        <v/>
      </c>
      <c r="H101" s="56" t="str">
        <f>IF($C101="","",VLOOKUP($D101,編集不可!$A$9:$D$11,4,FALSE))</f>
        <v/>
      </c>
      <c r="I101" s="26" t="str">
        <f t="shared" si="4"/>
        <v/>
      </c>
      <c r="J101" s="29" t="str">
        <f t="shared" si="5"/>
        <v/>
      </c>
      <c r="K101" s="11"/>
      <c r="L101" s="12"/>
      <c r="M101" s="12"/>
      <c r="N101" s="13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x14ac:dyDescent="0.15">
      <c r="A102" s="23">
        <v>101</v>
      </c>
      <c r="B102" s="58"/>
      <c r="C102" s="55"/>
      <c r="D102" s="58"/>
      <c r="E102" s="56" t="str">
        <f>IF($C102="","",VLOOKUP($D102,編集不可!$A$9:$D$11,2,FALSE))</f>
        <v/>
      </c>
      <c r="F102" s="56" t="str">
        <f t="shared" si="3"/>
        <v/>
      </c>
      <c r="G102" s="56" t="str">
        <f>IF($C102="","",VLOOKUP($D102,編集不可!$A$9:$D$11,3,FALSE))</f>
        <v/>
      </c>
      <c r="H102" s="56" t="str">
        <f>IF($C102="","",VLOOKUP($D102,編集不可!$A$9:$D$11,4,FALSE))</f>
        <v/>
      </c>
      <c r="I102" s="26" t="str">
        <f t="shared" si="4"/>
        <v/>
      </c>
      <c r="J102" s="29" t="str">
        <f t="shared" si="5"/>
        <v/>
      </c>
      <c r="K102" s="11"/>
      <c r="L102" s="12"/>
      <c r="M102" s="12"/>
      <c r="N102" s="13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x14ac:dyDescent="0.15">
      <c r="A103" s="23">
        <v>102</v>
      </c>
      <c r="B103" s="58"/>
      <c r="C103" s="55"/>
      <c r="D103" s="58"/>
      <c r="E103" s="56" t="str">
        <f>IF($C103="","",VLOOKUP($D103,編集不可!$A$9:$D$11,2,FALSE))</f>
        <v/>
      </c>
      <c r="F103" s="56" t="str">
        <f t="shared" si="3"/>
        <v/>
      </c>
      <c r="G103" s="56" t="str">
        <f>IF($C103="","",VLOOKUP($D103,編集不可!$A$9:$D$11,3,FALSE))</f>
        <v/>
      </c>
      <c r="H103" s="56" t="str">
        <f>IF($C103="","",VLOOKUP($D103,編集不可!$A$9:$D$11,4,FALSE))</f>
        <v/>
      </c>
      <c r="I103" s="26" t="str">
        <f t="shared" si="4"/>
        <v/>
      </c>
      <c r="J103" s="29" t="str">
        <f t="shared" si="5"/>
        <v/>
      </c>
      <c r="K103" s="11"/>
      <c r="L103" s="12"/>
      <c r="M103" s="12"/>
      <c r="N103" s="13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x14ac:dyDescent="0.15">
      <c r="A104" s="23">
        <v>103</v>
      </c>
      <c r="B104" s="58"/>
      <c r="C104" s="55"/>
      <c r="D104" s="58"/>
      <c r="E104" s="56" t="str">
        <f>IF($C104="","",VLOOKUP($D104,編集不可!$A$9:$D$11,2,FALSE))</f>
        <v/>
      </c>
      <c r="F104" s="56" t="str">
        <f t="shared" si="3"/>
        <v/>
      </c>
      <c r="G104" s="56" t="str">
        <f>IF($C104="","",VLOOKUP($D104,編集不可!$A$9:$D$11,3,FALSE))</f>
        <v/>
      </c>
      <c r="H104" s="56" t="str">
        <f>IF($C104="","",VLOOKUP($D104,編集不可!$A$9:$D$11,4,FALSE))</f>
        <v/>
      </c>
      <c r="I104" s="26" t="str">
        <f t="shared" si="4"/>
        <v/>
      </c>
      <c r="J104" s="29" t="str">
        <f t="shared" si="5"/>
        <v/>
      </c>
      <c r="K104" s="11"/>
      <c r="L104" s="12"/>
      <c r="M104" s="12"/>
      <c r="N104" s="13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x14ac:dyDescent="0.15">
      <c r="A105" s="23">
        <v>104</v>
      </c>
      <c r="B105" s="58"/>
      <c r="C105" s="55"/>
      <c r="D105" s="58"/>
      <c r="E105" s="56" t="str">
        <f>IF($C105="","",VLOOKUP($D105,編集不可!$A$9:$D$11,2,FALSE))</f>
        <v/>
      </c>
      <c r="F105" s="56" t="str">
        <f t="shared" si="3"/>
        <v/>
      </c>
      <c r="G105" s="56" t="str">
        <f>IF($C105="","",VLOOKUP($D105,編集不可!$A$9:$D$11,3,FALSE))</f>
        <v/>
      </c>
      <c r="H105" s="56" t="str">
        <f>IF($C105="","",VLOOKUP($D105,編集不可!$A$9:$D$11,4,FALSE))</f>
        <v/>
      </c>
      <c r="I105" s="26" t="str">
        <f t="shared" si="4"/>
        <v/>
      </c>
      <c r="J105" s="29" t="str">
        <f t="shared" si="5"/>
        <v/>
      </c>
      <c r="K105" s="11"/>
      <c r="L105" s="12"/>
      <c r="M105" s="12"/>
      <c r="N105" s="13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x14ac:dyDescent="0.15">
      <c r="A106" s="23">
        <v>105</v>
      </c>
      <c r="B106" s="58"/>
      <c r="C106" s="55"/>
      <c r="D106" s="58"/>
      <c r="E106" s="56" t="str">
        <f>IF($C106="","",VLOOKUP($D106,編集不可!$A$9:$D$11,2,FALSE))</f>
        <v/>
      </c>
      <c r="F106" s="56" t="str">
        <f t="shared" si="3"/>
        <v/>
      </c>
      <c r="G106" s="56" t="str">
        <f>IF($C106="","",VLOOKUP($D106,編集不可!$A$9:$D$11,3,FALSE))</f>
        <v/>
      </c>
      <c r="H106" s="56" t="str">
        <f>IF($C106="","",VLOOKUP($D106,編集不可!$A$9:$D$11,4,FALSE))</f>
        <v/>
      </c>
      <c r="I106" s="26" t="str">
        <f t="shared" si="4"/>
        <v/>
      </c>
      <c r="J106" s="29" t="str">
        <f t="shared" si="5"/>
        <v/>
      </c>
      <c r="K106" s="11"/>
      <c r="L106" s="12"/>
      <c r="M106" s="12"/>
      <c r="N106" s="13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x14ac:dyDescent="0.15">
      <c r="A107" s="23">
        <v>106</v>
      </c>
      <c r="B107" s="58"/>
      <c r="C107" s="55"/>
      <c r="D107" s="58"/>
      <c r="E107" s="56" t="str">
        <f>IF($C107="","",VLOOKUP($D107,編集不可!$A$9:$D$11,2,FALSE))</f>
        <v/>
      </c>
      <c r="F107" s="56" t="str">
        <f t="shared" si="3"/>
        <v/>
      </c>
      <c r="G107" s="56" t="str">
        <f>IF($C107="","",VLOOKUP($D107,編集不可!$A$9:$D$11,3,FALSE))</f>
        <v/>
      </c>
      <c r="H107" s="56" t="str">
        <f>IF($C107="","",VLOOKUP($D107,編集不可!$A$9:$D$11,4,FALSE))</f>
        <v/>
      </c>
      <c r="I107" s="26" t="str">
        <f t="shared" si="4"/>
        <v/>
      </c>
      <c r="J107" s="29" t="str">
        <f t="shared" si="5"/>
        <v/>
      </c>
      <c r="K107" s="11"/>
      <c r="L107" s="12"/>
      <c r="M107" s="12"/>
      <c r="N107" s="13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x14ac:dyDescent="0.15">
      <c r="A108" s="23">
        <v>107</v>
      </c>
      <c r="B108" s="58"/>
      <c r="C108" s="55"/>
      <c r="D108" s="58"/>
      <c r="E108" s="56" t="str">
        <f>IF($C108="","",VLOOKUP($D108,編集不可!$A$9:$D$11,2,FALSE))</f>
        <v/>
      </c>
      <c r="F108" s="56" t="str">
        <f t="shared" si="3"/>
        <v/>
      </c>
      <c r="G108" s="56" t="str">
        <f>IF($C108="","",VLOOKUP($D108,編集不可!$A$9:$D$11,3,FALSE))</f>
        <v/>
      </c>
      <c r="H108" s="56" t="str">
        <f>IF($C108="","",VLOOKUP($D108,編集不可!$A$9:$D$11,4,FALSE))</f>
        <v/>
      </c>
      <c r="I108" s="26" t="str">
        <f t="shared" si="4"/>
        <v/>
      </c>
      <c r="J108" s="29" t="str">
        <f t="shared" si="5"/>
        <v/>
      </c>
      <c r="K108" s="11"/>
      <c r="L108" s="12"/>
      <c r="M108" s="12"/>
      <c r="N108" s="13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x14ac:dyDescent="0.15">
      <c r="A109" s="23">
        <v>108</v>
      </c>
      <c r="B109" s="58"/>
      <c r="C109" s="55"/>
      <c r="D109" s="58"/>
      <c r="E109" s="56" t="str">
        <f>IF($C109="","",VLOOKUP($D109,編集不可!$A$9:$D$11,2,FALSE))</f>
        <v/>
      </c>
      <c r="F109" s="56" t="str">
        <f t="shared" si="3"/>
        <v/>
      </c>
      <c r="G109" s="56" t="str">
        <f>IF($C109="","",VLOOKUP($D109,編集不可!$A$9:$D$11,3,FALSE))</f>
        <v/>
      </c>
      <c r="H109" s="56" t="str">
        <f>IF($C109="","",VLOOKUP($D109,編集不可!$A$9:$D$11,4,FALSE))</f>
        <v/>
      </c>
      <c r="I109" s="26" t="str">
        <f t="shared" si="4"/>
        <v/>
      </c>
      <c r="J109" s="29" t="str">
        <f t="shared" si="5"/>
        <v/>
      </c>
      <c r="K109" s="11"/>
      <c r="L109" s="12"/>
      <c r="M109" s="12"/>
      <c r="N109" s="13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x14ac:dyDescent="0.15">
      <c r="A110" s="23">
        <v>109</v>
      </c>
      <c r="B110" s="58"/>
      <c r="C110" s="55"/>
      <c r="D110" s="58"/>
      <c r="E110" s="56" t="str">
        <f>IF($C110="","",VLOOKUP($D110,編集不可!$A$9:$D$11,2,FALSE))</f>
        <v/>
      </c>
      <c r="F110" s="56" t="str">
        <f t="shared" si="3"/>
        <v/>
      </c>
      <c r="G110" s="56" t="str">
        <f>IF($C110="","",VLOOKUP($D110,編集不可!$A$9:$D$11,3,FALSE))</f>
        <v/>
      </c>
      <c r="H110" s="56" t="str">
        <f>IF($C110="","",VLOOKUP($D110,編集不可!$A$9:$D$11,4,FALSE))</f>
        <v/>
      </c>
      <c r="I110" s="26" t="str">
        <f t="shared" si="4"/>
        <v/>
      </c>
      <c r="J110" s="29" t="str">
        <f t="shared" si="5"/>
        <v/>
      </c>
      <c r="K110" s="11"/>
      <c r="L110" s="12"/>
      <c r="M110" s="12"/>
      <c r="N110" s="13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x14ac:dyDescent="0.15">
      <c r="A111" s="23">
        <v>110</v>
      </c>
      <c r="B111" s="58"/>
      <c r="C111" s="55"/>
      <c r="D111" s="58"/>
      <c r="E111" s="56" t="str">
        <f>IF($C111="","",VLOOKUP($D111,編集不可!$A$9:$D$11,2,FALSE))</f>
        <v/>
      </c>
      <c r="F111" s="56" t="str">
        <f t="shared" si="3"/>
        <v/>
      </c>
      <c r="G111" s="56" t="str">
        <f>IF($C111="","",VLOOKUP($D111,編集不可!$A$9:$D$11,3,FALSE))</f>
        <v/>
      </c>
      <c r="H111" s="56" t="str">
        <f>IF($C111="","",VLOOKUP($D111,編集不可!$A$9:$D$11,4,FALSE))</f>
        <v/>
      </c>
      <c r="I111" s="26" t="str">
        <f t="shared" si="4"/>
        <v/>
      </c>
      <c r="J111" s="29" t="str">
        <f t="shared" si="5"/>
        <v/>
      </c>
      <c r="K111" s="11"/>
      <c r="L111" s="12"/>
      <c r="M111" s="12"/>
      <c r="N111" s="13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x14ac:dyDescent="0.15">
      <c r="A112" s="23">
        <v>111</v>
      </c>
      <c r="B112" s="58"/>
      <c r="C112" s="55"/>
      <c r="D112" s="58"/>
      <c r="E112" s="56" t="str">
        <f>IF($C112="","",VLOOKUP($D112,編集不可!$A$9:$D$11,2,FALSE))</f>
        <v/>
      </c>
      <c r="F112" s="56" t="str">
        <f t="shared" si="3"/>
        <v/>
      </c>
      <c r="G112" s="56" t="str">
        <f>IF($C112="","",VLOOKUP($D112,編集不可!$A$9:$D$11,3,FALSE))</f>
        <v/>
      </c>
      <c r="H112" s="56" t="str">
        <f>IF($C112="","",VLOOKUP($D112,編集不可!$A$9:$D$11,4,FALSE))</f>
        <v/>
      </c>
      <c r="I112" s="26" t="str">
        <f t="shared" si="4"/>
        <v/>
      </c>
      <c r="J112" s="29" t="str">
        <f t="shared" si="5"/>
        <v/>
      </c>
      <c r="K112" s="11"/>
      <c r="L112" s="12"/>
      <c r="M112" s="12"/>
      <c r="N112" s="13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x14ac:dyDescent="0.15">
      <c r="A113" s="23">
        <v>112</v>
      </c>
      <c r="B113" s="58"/>
      <c r="C113" s="55"/>
      <c r="D113" s="58"/>
      <c r="E113" s="56" t="str">
        <f>IF($C113="","",VLOOKUP($D113,編集不可!$A$9:$D$11,2,FALSE))</f>
        <v/>
      </c>
      <c r="F113" s="56" t="str">
        <f t="shared" si="3"/>
        <v/>
      </c>
      <c r="G113" s="56" t="str">
        <f>IF($C113="","",VLOOKUP($D113,編集不可!$A$9:$D$11,3,FALSE))</f>
        <v/>
      </c>
      <c r="H113" s="56" t="str">
        <f>IF($C113="","",VLOOKUP($D113,編集不可!$A$9:$D$11,4,FALSE))</f>
        <v/>
      </c>
      <c r="I113" s="26" t="str">
        <f t="shared" si="4"/>
        <v/>
      </c>
      <c r="J113" s="29" t="str">
        <f t="shared" si="5"/>
        <v/>
      </c>
      <c r="K113" s="11"/>
      <c r="L113" s="12"/>
      <c r="M113" s="12"/>
      <c r="N113" s="13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x14ac:dyDescent="0.15">
      <c r="A114" s="23">
        <v>113</v>
      </c>
      <c r="B114" s="58"/>
      <c r="C114" s="55"/>
      <c r="D114" s="58"/>
      <c r="E114" s="56" t="str">
        <f>IF($C114="","",VLOOKUP($D114,編集不可!$A$9:$D$11,2,FALSE))</f>
        <v/>
      </c>
      <c r="F114" s="56" t="str">
        <f t="shared" si="3"/>
        <v/>
      </c>
      <c r="G114" s="56" t="str">
        <f>IF($C114="","",VLOOKUP($D114,編集不可!$A$9:$D$11,3,FALSE))</f>
        <v/>
      </c>
      <c r="H114" s="56" t="str">
        <f>IF($C114="","",VLOOKUP($D114,編集不可!$A$9:$D$11,4,FALSE))</f>
        <v/>
      </c>
      <c r="I114" s="26" t="str">
        <f t="shared" si="4"/>
        <v/>
      </c>
      <c r="J114" s="29" t="str">
        <f t="shared" si="5"/>
        <v/>
      </c>
      <c r="K114" s="11"/>
      <c r="L114" s="12"/>
      <c r="M114" s="12"/>
      <c r="N114" s="13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x14ac:dyDescent="0.15">
      <c r="A115" s="23">
        <v>114</v>
      </c>
      <c r="B115" s="58"/>
      <c r="C115" s="55"/>
      <c r="D115" s="58"/>
      <c r="E115" s="56" t="str">
        <f>IF($C115="","",VLOOKUP($D115,編集不可!$A$9:$D$11,2,FALSE))</f>
        <v/>
      </c>
      <c r="F115" s="56" t="str">
        <f t="shared" si="3"/>
        <v/>
      </c>
      <c r="G115" s="56" t="str">
        <f>IF($C115="","",VLOOKUP($D115,編集不可!$A$9:$D$11,3,FALSE))</f>
        <v/>
      </c>
      <c r="H115" s="56" t="str">
        <f>IF($C115="","",VLOOKUP($D115,編集不可!$A$9:$D$11,4,FALSE))</f>
        <v/>
      </c>
      <c r="I115" s="26" t="str">
        <f t="shared" si="4"/>
        <v/>
      </c>
      <c r="J115" s="29" t="str">
        <f t="shared" si="5"/>
        <v/>
      </c>
      <c r="K115" s="11"/>
      <c r="L115" s="12"/>
      <c r="M115" s="12"/>
      <c r="N115" s="13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x14ac:dyDescent="0.15">
      <c r="A116" s="23">
        <v>115</v>
      </c>
      <c r="B116" s="58"/>
      <c r="C116" s="58"/>
      <c r="D116" s="58"/>
      <c r="E116" s="56" t="str">
        <f>IF($C116="","",VLOOKUP($D116,編集不可!$A$9:$D$11,2,FALSE))</f>
        <v/>
      </c>
      <c r="F116" s="56" t="str">
        <f t="shared" si="3"/>
        <v/>
      </c>
      <c r="G116" s="56" t="str">
        <f>IF($C116="","",VLOOKUP($D116,編集不可!$A$9:$D$11,3,FALSE))</f>
        <v/>
      </c>
      <c r="H116" s="56" t="str">
        <f>IF($C116="","",VLOOKUP($D116,編集不可!$A$9:$D$11,4,FALSE))</f>
        <v/>
      </c>
      <c r="I116" s="26" t="str">
        <f t="shared" si="4"/>
        <v/>
      </c>
      <c r="J116" s="29" t="str">
        <f t="shared" si="5"/>
        <v/>
      </c>
      <c r="K116" s="11"/>
      <c r="L116" s="12"/>
      <c r="M116" s="12"/>
      <c r="N116" s="13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x14ac:dyDescent="0.15">
      <c r="A117" s="23">
        <v>116</v>
      </c>
      <c r="B117" s="58"/>
      <c r="C117" s="58"/>
      <c r="D117" s="58"/>
      <c r="E117" s="56" t="str">
        <f>IF($C117="","",VLOOKUP($D117,編集不可!$A$9:$D$11,2,FALSE))</f>
        <v/>
      </c>
      <c r="F117" s="56" t="str">
        <f t="shared" si="3"/>
        <v/>
      </c>
      <c r="G117" s="56" t="str">
        <f>IF($C117="","",VLOOKUP($D117,編集不可!$A$9:$D$11,3,FALSE))</f>
        <v/>
      </c>
      <c r="H117" s="56" t="str">
        <f>IF($C117="","",VLOOKUP($D117,編集不可!$A$9:$D$11,4,FALSE))</f>
        <v/>
      </c>
      <c r="I117" s="26" t="str">
        <f t="shared" si="4"/>
        <v/>
      </c>
      <c r="J117" s="29" t="str">
        <f t="shared" si="5"/>
        <v/>
      </c>
      <c r="K117" s="11"/>
      <c r="L117" s="12"/>
      <c r="M117" s="12"/>
      <c r="N117" s="13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x14ac:dyDescent="0.15">
      <c r="A118" s="23">
        <v>117</v>
      </c>
      <c r="B118" s="58"/>
      <c r="C118" s="58"/>
      <c r="D118" s="58"/>
      <c r="E118" s="56" t="str">
        <f>IF($C118="","",VLOOKUP($D118,編集不可!$A$9:$D$11,2,FALSE))</f>
        <v/>
      </c>
      <c r="F118" s="56" t="str">
        <f t="shared" si="3"/>
        <v/>
      </c>
      <c r="G118" s="56" t="str">
        <f>IF($C118="","",VLOOKUP($D118,編集不可!$A$9:$D$11,3,FALSE))</f>
        <v/>
      </c>
      <c r="H118" s="56" t="str">
        <f>IF($C118="","",VLOOKUP($D118,編集不可!$A$9:$D$11,4,FALSE))</f>
        <v/>
      </c>
      <c r="I118" s="26" t="str">
        <f t="shared" si="4"/>
        <v/>
      </c>
      <c r="J118" s="29" t="str">
        <f t="shared" si="5"/>
        <v/>
      </c>
      <c r="K118" s="11"/>
      <c r="L118" s="12"/>
      <c r="M118" s="12"/>
      <c r="N118" s="13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x14ac:dyDescent="0.15">
      <c r="A119" s="23">
        <v>118</v>
      </c>
      <c r="B119" s="58"/>
      <c r="C119" s="58"/>
      <c r="D119" s="58"/>
      <c r="E119" s="56" t="str">
        <f>IF($C119="","",VLOOKUP($D119,編集不可!$A$9:$D$11,2,FALSE))</f>
        <v/>
      </c>
      <c r="F119" s="56" t="str">
        <f t="shared" si="3"/>
        <v/>
      </c>
      <c r="G119" s="56" t="str">
        <f>IF($C119="","",VLOOKUP($D119,編集不可!$A$9:$D$11,3,FALSE))</f>
        <v/>
      </c>
      <c r="H119" s="56" t="str">
        <f>IF($C119="","",VLOOKUP($D119,編集不可!$A$9:$D$11,4,FALSE))</f>
        <v/>
      </c>
      <c r="I119" s="26" t="str">
        <f t="shared" si="4"/>
        <v/>
      </c>
      <c r="J119" s="29" t="str">
        <f t="shared" si="5"/>
        <v/>
      </c>
      <c r="K119" s="11"/>
      <c r="L119" s="12"/>
      <c r="M119" s="12"/>
      <c r="N119" s="13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x14ac:dyDescent="0.15">
      <c r="A120" s="23">
        <v>119</v>
      </c>
      <c r="B120" s="58"/>
      <c r="C120" s="58"/>
      <c r="D120" s="58"/>
      <c r="E120" s="56" t="str">
        <f>IF($C120="","",VLOOKUP($D120,編集不可!$A$9:$D$11,2,FALSE))</f>
        <v/>
      </c>
      <c r="F120" s="56" t="str">
        <f t="shared" si="3"/>
        <v/>
      </c>
      <c r="G120" s="56" t="str">
        <f>IF($C120="","",VLOOKUP($D120,編集不可!$A$9:$D$11,3,FALSE))</f>
        <v/>
      </c>
      <c r="H120" s="56" t="str">
        <f>IF($C120="","",VLOOKUP($D120,編集不可!$A$9:$D$11,4,FALSE))</f>
        <v/>
      </c>
      <c r="I120" s="26" t="str">
        <f t="shared" si="4"/>
        <v/>
      </c>
      <c r="J120" s="29" t="str">
        <f t="shared" si="5"/>
        <v/>
      </c>
      <c r="K120" s="11"/>
      <c r="L120" s="12"/>
      <c r="M120" s="12"/>
      <c r="N120" s="13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x14ac:dyDescent="0.15">
      <c r="A121" s="23">
        <v>120</v>
      </c>
      <c r="B121" s="58"/>
      <c r="C121" s="58"/>
      <c r="D121" s="58"/>
      <c r="E121" s="56" t="str">
        <f>IF($C121="","",VLOOKUP($D121,編集不可!$A$9:$D$11,2,FALSE))</f>
        <v/>
      </c>
      <c r="F121" s="56" t="str">
        <f t="shared" si="3"/>
        <v/>
      </c>
      <c r="G121" s="56" t="str">
        <f>IF($C121="","",VLOOKUP($D121,編集不可!$A$9:$D$11,3,FALSE))</f>
        <v/>
      </c>
      <c r="H121" s="56" t="str">
        <f>IF($C121="","",VLOOKUP($D121,編集不可!$A$9:$D$11,4,FALSE))</f>
        <v/>
      </c>
      <c r="I121" s="26" t="str">
        <f t="shared" si="4"/>
        <v/>
      </c>
      <c r="J121" s="29" t="str">
        <f t="shared" si="5"/>
        <v/>
      </c>
      <c r="K121" s="11"/>
      <c r="L121" s="12"/>
      <c r="M121" s="12"/>
      <c r="N121" s="13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x14ac:dyDescent="0.15">
      <c r="A122" s="23">
        <v>121</v>
      </c>
      <c r="B122" s="58"/>
      <c r="C122" s="58"/>
      <c r="D122" s="58"/>
      <c r="E122" s="56" t="str">
        <f>IF($C122="","",VLOOKUP($D122,編集不可!$A$9:$D$11,2,FALSE))</f>
        <v/>
      </c>
      <c r="F122" s="56" t="str">
        <f t="shared" si="3"/>
        <v/>
      </c>
      <c r="G122" s="56" t="str">
        <f>IF($C122="","",VLOOKUP($D122,編集不可!$A$9:$D$11,3,FALSE))</f>
        <v/>
      </c>
      <c r="H122" s="56" t="str">
        <f>IF($C122="","",VLOOKUP($D122,編集不可!$A$9:$D$11,4,FALSE))</f>
        <v/>
      </c>
      <c r="I122" s="26" t="str">
        <f t="shared" si="4"/>
        <v/>
      </c>
      <c r="J122" s="29" t="str">
        <f t="shared" si="5"/>
        <v/>
      </c>
      <c r="K122" s="11"/>
      <c r="L122" s="12"/>
      <c r="M122" s="12"/>
      <c r="N122" s="13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x14ac:dyDescent="0.15">
      <c r="A123" s="23">
        <v>122</v>
      </c>
      <c r="B123" s="58"/>
      <c r="C123" s="58"/>
      <c r="D123" s="58"/>
      <c r="E123" s="56" t="str">
        <f>IF($C123="","",VLOOKUP($D123,編集不可!$A$9:$D$11,2,FALSE))</f>
        <v/>
      </c>
      <c r="F123" s="56" t="str">
        <f t="shared" si="3"/>
        <v/>
      </c>
      <c r="G123" s="56" t="str">
        <f>IF($C123="","",VLOOKUP($D123,編集不可!$A$9:$D$11,3,FALSE))</f>
        <v/>
      </c>
      <c r="H123" s="56" t="str">
        <f>IF($C123="","",VLOOKUP($D123,編集不可!$A$9:$D$11,4,FALSE))</f>
        <v/>
      </c>
      <c r="I123" s="26" t="str">
        <f t="shared" si="4"/>
        <v/>
      </c>
      <c r="J123" s="29" t="str">
        <f t="shared" si="5"/>
        <v/>
      </c>
      <c r="K123" s="11"/>
      <c r="L123" s="12"/>
      <c r="M123" s="12"/>
      <c r="N123" s="13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x14ac:dyDescent="0.15">
      <c r="A124" s="23">
        <v>123</v>
      </c>
      <c r="B124" s="58"/>
      <c r="C124" s="58"/>
      <c r="D124" s="58"/>
      <c r="E124" s="56" t="str">
        <f>IF($C124="","",VLOOKUP($D124,編集不可!$A$9:$D$11,2,FALSE))</f>
        <v/>
      </c>
      <c r="F124" s="56" t="str">
        <f t="shared" si="3"/>
        <v/>
      </c>
      <c r="G124" s="56" t="str">
        <f>IF($C124="","",VLOOKUP($D124,編集不可!$A$9:$D$11,3,FALSE))</f>
        <v/>
      </c>
      <c r="H124" s="56" t="str">
        <f>IF($C124="","",VLOOKUP($D124,編集不可!$A$9:$D$11,4,FALSE))</f>
        <v/>
      </c>
      <c r="I124" s="26" t="str">
        <f t="shared" si="4"/>
        <v/>
      </c>
      <c r="J124" s="29" t="str">
        <f t="shared" si="5"/>
        <v/>
      </c>
      <c r="K124" s="11"/>
      <c r="L124" s="12"/>
      <c r="M124" s="12"/>
      <c r="N124" s="13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x14ac:dyDescent="0.15">
      <c r="A125" s="23">
        <v>124</v>
      </c>
      <c r="B125" s="58"/>
      <c r="C125" s="58"/>
      <c r="D125" s="58"/>
      <c r="E125" s="56" t="str">
        <f>IF($C125="","",VLOOKUP($D125,編集不可!$A$9:$D$11,2,FALSE))</f>
        <v/>
      </c>
      <c r="F125" s="56" t="str">
        <f t="shared" si="3"/>
        <v/>
      </c>
      <c r="G125" s="56" t="str">
        <f>IF($C125="","",VLOOKUP($D125,編集不可!$A$9:$D$11,3,FALSE))</f>
        <v/>
      </c>
      <c r="H125" s="56" t="str">
        <f>IF($C125="","",VLOOKUP($D125,編集不可!$A$9:$D$11,4,FALSE))</f>
        <v/>
      </c>
      <c r="I125" s="26" t="str">
        <f t="shared" si="4"/>
        <v/>
      </c>
      <c r="J125" s="29" t="str">
        <f t="shared" si="5"/>
        <v/>
      </c>
      <c r="K125" s="11"/>
      <c r="L125" s="12"/>
      <c r="M125" s="12"/>
      <c r="N125" s="13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x14ac:dyDescent="0.15">
      <c r="A126" s="23">
        <v>125</v>
      </c>
      <c r="B126" s="58"/>
      <c r="C126" s="58"/>
      <c r="D126" s="58"/>
      <c r="E126" s="56" t="str">
        <f>IF($C126="","",VLOOKUP($D126,編集不可!$A$9:$D$11,2,FALSE))</f>
        <v/>
      </c>
      <c r="F126" s="56" t="str">
        <f t="shared" si="3"/>
        <v/>
      </c>
      <c r="G126" s="56" t="str">
        <f>IF($C126="","",VLOOKUP($D126,編集不可!$A$9:$D$11,3,FALSE))</f>
        <v/>
      </c>
      <c r="H126" s="56" t="str">
        <f>IF($C126="","",VLOOKUP($D126,編集不可!$A$9:$D$11,4,FALSE))</f>
        <v/>
      </c>
      <c r="I126" s="26" t="str">
        <f t="shared" si="4"/>
        <v/>
      </c>
      <c r="J126" s="29" t="str">
        <f t="shared" si="5"/>
        <v/>
      </c>
      <c r="K126" s="11"/>
      <c r="L126" s="12"/>
      <c r="M126" s="12"/>
      <c r="N126" s="13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x14ac:dyDescent="0.15">
      <c r="A127" s="23">
        <v>126</v>
      </c>
      <c r="B127" s="58"/>
      <c r="C127" s="58"/>
      <c r="D127" s="58"/>
      <c r="E127" s="56" t="str">
        <f>IF($C127="","",VLOOKUP($D127,編集不可!$A$9:$D$11,2,FALSE))</f>
        <v/>
      </c>
      <c r="F127" s="56" t="str">
        <f t="shared" si="3"/>
        <v/>
      </c>
      <c r="G127" s="56" t="str">
        <f>IF($C127="","",VLOOKUP($D127,編集不可!$A$9:$D$11,3,FALSE))</f>
        <v/>
      </c>
      <c r="H127" s="56" t="str">
        <f>IF($C127="","",VLOOKUP($D127,編集不可!$A$9:$D$11,4,FALSE))</f>
        <v/>
      </c>
      <c r="I127" s="26" t="str">
        <f t="shared" si="4"/>
        <v/>
      </c>
      <c r="J127" s="29" t="str">
        <f t="shared" si="5"/>
        <v/>
      </c>
      <c r="K127" s="11"/>
      <c r="L127" s="12"/>
      <c r="M127" s="12"/>
      <c r="N127" s="13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x14ac:dyDescent="0.15">
      <c r="A128" s="23">
        <v>127</v>
      </c>
      <c r="B128" s="58"/>
      <c r="C128" s="58"/>
      <c r="D128" s="58"/>
      <c r="E128" s="56" t="str">
        <f>IF($C128="","",VLOOKUP($D128,編集不可!$A$9:$D$11,2,FALSE))</f>
        <v/>
      </c>
      <c r="F128" s="56" t="str">
        <f t="shared" si="3"/>
        <v/>
      </c>
      <c r="G128" s="56" t="str">
        <f>IF($C128="","",VLOOKUP($D128,編集不可!$A$9:$D$11,3,FALSE))</f>
        <v/>
      </c>
      <c r="H128" s="56" t="str">
        <f>IF($C128="","",VLOOKUP($D128,編集不可!$A$9:$D$11,4,FALSE))</f>
        <v/>
      </c>
      <c r="I128" s="26" t="str">
        <f t="shared" si="4"/>
        <v/>
      </c>
      <c r="J128" s="29" t="str">
        <f t="shared" si="5"/>
        <v/>
      </c>
      <c r="K128" s="11"/>
      <c r="L128" s="12"/>
      <c r="M128" s="12"/>
      <c r="N128" s="13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x14ac:dyDescent="0.15">
      <c r="A129" s="23">
        <v>128</v>
      </c>
      <c r="B129" s="58"/>
      <c r="C129" s="58"/>
      <c r="D129" s="58"/>
      <c r="E129" s="56" t="str">
        <f>IF($C129="","",VLOOKUP($D129,編集不可!$A$9:$D$11,2,FALSE))</f>
        <v/>
      </c>
      <c r="F129" s="56" t="str">
        <f t="shared" si="3"/>
        <v/>
      </c>
      <c r="G129" s="56" t="str">
        <f>IF($C129="","",VLOOKUP($D129,編集不可!$A$9:$D$11,3,FALSE))</f>
        <v/>
      </c>
      <c r="H129" s="56" t="str">
        <f>IF($C129="","",VLOOKUP($D129,編集不可!$A$9:$D$11,4,FALSE))</f>
        <v/>
      </c>
      <c r="I129" s="26" t="str">
        <f t="shared" si="4"/>
        <v/>
      </c>
      <c r="J129" s="29" t="str">
        <f t="shared" si="5"/>
        <v/>
      </c>
      <c r="K129" s="11"/>
      <c r="L129" s="12"/>
      <c r="M129" s="12"/>
      <c r="N129" s="13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x14ac:dyDescent="0.15">
      <c r="A130" s="23">
        <v>129</v>
      </c>
      <c r="B130" s="58"/>
      <c r="C130" s="58"/>
      <c r="D130" s="58"/>
      <c r="E130" s="56" t="str">
        <f>IF($C130="","",VLOOKUP($D130,編集不可!$A$9:$D$11,2,FALSE))</f>
        <v/>
      </c>
      <c r="F130" s="56" t="str">
        <f t="shared" si="3"/>
        <v/>
      </c>
      <c r="G130" s="56" t="str">
        <f>IF($C130="","",VLOOKUP($D130,編集不可!$A$9:$D$11,3,FALSE))</f>
        <v/>
      </c>
      <c r="H130" s="56" t="str">
        <f>IF($C130="","",VLOOKUP($D130,編集不可!$A$9:$D$11,4,FALSE))</f>
        <v/>
      </c>
      <c r="I130" s="26" t="str">
        <f t="shared" si="4"/>
        <v/>
      </c>
      <c r="J130" s="29" t="str">
        <f t="shared" si="5"/>
        <v/>
      </c>
      <c r="K130" s="11"/>
      <c r="L130" s="12"/>
      <c r="M130" s="12"/>
      <c r="N130" s="13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x14ac:dyDescent="0.15">
      <c r="A131" s="23">
        <v>130</v>
      </c>
      <c r="B131" s="58"/>
      <c r="C131" s="58"/>
      <c r="D131" s="58"/>
      <c r="E131" s="56" t="str">
        <f>IF($C131="","",VLOOKUP($D131,編集不可!$A$9:$D$11,2,FALSE))</f>
        <v/>
      </c>
      <c r="F131" s="56" t="str">
        <f t="shared" si="3"/>
        <v/>
      </c>
      <c r="G131" s="56" t="str">
        <f>IF($C131="","",VLOOKUP($D131,編集不可!$A$9:$D$11,3,FALSE))</f>
        <v/>
      </c>
      <c r="H131" s="56" t="str">
        <f>IF($C131="","",VLOOKUP($D131,編集不可!$A$9:$D$11,4,FALSE))</f>
        <v/>
      </c>
      <c r="I131" s="26" t="str">
        <f t="shared" si="4"/>
        <v/>
      </c>
      <c r="J131" s="29" t="str">
        <f t="shared" si="5"/>
        <v/>
      </c>
      <c r="K131" s="11"/>
      <c r="L131" s="12"/>
      <c r="M131" s="12"/>
      <c r="N131" s="13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x14ac:dyDescent="0.15">
      <c r="A132" s="23">
        <v>131</v>
      </c>
      <c r="B132" s="58"/>
      <c r="C132" s="58"/>
      <c r="D132" s="58"/>
      <c r="E132" s="56" t="str">
        <f>IF($C132="","",VLOOKUP($D132,編集不可!$A$9:$D$11,2,FALSE))</f>
        <v/>
      </c>
      <c r="F132" s="56" t="str">
        <f t="shared" si="3"/>
        <v/>
      </c>
      <c r="G132" s="56" t="str">
        <f>IF($C132="","",VLOOKUP($D132,編集不可!$A$9:$D$11,3,FALSE))</f>
        <v/>
      </c>
      <c r="H132" s="56" t="str">
        <f>IF($C132="","",VLOOKUP($D132,編集不可!$A$9:$D$11,4,FALSE))</f>
        <v/>
      </c>
      <c r="I132" s="26" t="str">
        <f t="shared" si="4"/>
        <v/>
      </c>
      <c r="J132" s="29" t="str">
        <f t="shared" si="5"/>
        <v/>
      </c>
      <c r="K132" s="11"/>
      <c r="L132" s="12"/>
      <c r="M132" s="12"/>
      <c r="N132" s="13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x14ac:dyDescent="0.15">
      <c r="A133" s="23">
        <v>132</v>
      </c>
      <c r="B133" s="58"/>
      <c r="C133" s="58"/>
      <c r="D133" s="58"/>
      <c r="E133" s="56" t="str">
        <f>IF($C133="","",VLOOKUP($D133,編集不可!$A$9:$D$11,2,FALSE))</f>
        <v/>
      </c>
      <c r="F133" s="56" t="str">
        <f t="shared" si="3"/>
        <v/>
      </c>
      <c r="G133" s="56" t="str">
        <f>IF($C133="","",VLOOKUP($D133,編集不可!$A$9:$D$11,3,FALSE))</f>
        <v/>
      </c>
      <c r="H133" s="56" t="str">
        <f>IF($C133="","",VLOOKUP($D133,編集不可!$A$9:$D$11,4,FALSE))</f>
        <v/>
      </c>
      <c r="I133" s="26" t="str">
        <f t="shared" si="4"/>
        <v/>
      </c>
      <c r="J133" s="29" t="str">
        <f t="shared" si="5"/>
        <v/>
      </c>
      <c r="K133" s="11"/>
      <c r="L133" s="12"/>
      <c r="M133" s="12"/>
      <c r="N133" s="13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x14ac:dyDescent="0.15">
      <c r="A134" s="23">
        <v>133</v>
      </c>
      <c r="B134" s="58"/>
      <c r="C134" s="58"/>
      <c r="D134" s="58"/>
      <c r="E134" s="56" t="str">
        <f>IF($C134="","",VLOOKUP($D134,編集不可!$A$9:$D$11,2,FALSE))</f>
        <v/>
      </c>
      <c r="F134" s="56" t="str">
        <f t="shared" si="3"/>
        <v/>
      </c>
      <c r="G134" s="56" t="str">
        <f>IF($C134="","",VLOOKUP($D134,編集不可!$A$9:$D$11,3,FALSE))</f>
        <v/>
      </c>
      <c r="H134" s="56" t="str">
        <f>IF($C134="","",VLOOKUP($D134,編集不可!$A$9:$D$11,4,FALSE))</f>
        <v/>
      </c>
      <c r="I134" s="26" t="str">
        <f t="shared" si="4"/>
        <v/>
      </c>
      <c r="J134" s="29" t="str">
        <f t="shared" si="5"/>
        <v/>
      </c>
      <c r="K134" s="11"/>
      <c r="L134" s="12"/>
      <c r="M134" s="12"/>
      <c r="N134" s="13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x14ac:dyDescent="0.15">
      <c r="A135" s="23">
        <v>134</v>
      </c>
      <c r="B135" s="58"/>
      <c r="C135" s="58"/>
      <c r="D135" s="58"/>
      <c r="E135" s="56" t="str">
        <f>IF($C135="","",VLOOKUP($D135,編集不可!$A$9:$D$11,2,FALSE))</f>
        <v/>
      </c>
      <c r="F135" s="56" t="str">
        <f t="shared" si="3"/>
        <v/>
      </c>
      <c r="G135" s="56" t="str">
        <f>IF($C135="","",VLOOKUP($D135,編集不可!$A$9:$D$11,3,FALSE))</f>
        <v/>
      </c>
      <c r="H135" s="56" t="str">
        <f>IF($C135="","",VLOOKUP($D135,編集不可!$A$9:$D$11,4,FALSE))</f>
        <v/>
      </c>
      <c r="I135" s="26" t="str">
        <f t="shared" si="4"/>
        <v/>
      </c>
      <c r="J135" s="29" t="str">
        <f t="shared" si="5"/>
        <v/>
      </c>
      <c r="K135" s="11"/>
      <c r="L135" s="12"/>
      <c r="M135" s="12"/>
      <c r="N135" s="13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x14ac:dyDescent="0.15">
      <c r="A136" s="23">
        <v>135</v>
      </c>
      <c r="B136" s="58"/>
      <c r="C136" s="58"/>
      <c r="D136" s="58"/>
      <c r="E136" s="56" t="str">
        <f>IF($C136="","",VLOOKUP($D136,編集不可!$A$9:$D$11,2,FALSE))</f>
        <v/>
      </c>
      <c r="F136" s="56" t="str">
        <f t="shared" si="3"/>
        <v/>
      </c>
      <c r="G136" s="56" t="str">
        <f>IF($C136="","",VLOOKUP($D136,編集不可!$A$9:$D$11,3,FALSE))</f>
        <v/>
      </c>
      <c r="H136" s="56" t="str">
        <f>IF($C136="","",VLOOKUP($D136,編集不可!$A$9:$D$11,4,FALSE))</f>
        <v/>
      </c>
      <c r="I136" s="26" t="str">
        <f t="shared" si="4"/>
        <v/>
      </c>
      <c r="J136" s="29" t="str">
        <f t="shared" si="5"/>
        <v/>
      </c>
      <c r="K136" s="11"/>
      <c r="L136" s="12"/>
      <c r="M136" s="12"/>
      <c r="N136" s="13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x14ac:dyDescent="0.15">
      <c r="A137" s="23">
        <v>136</v>
      </c>
      <c r="B137" s="58"/>
      <c r="C137" s="58"/>
      <c r="D137" s="58"/>
      <c r="E137" s="56" t="str">
        <f>IF($C137="","",VLOOKUP($D137,編集不可!$A$9:$D$11,2,FALSE))</f>
        <v/>
      </c>
      <c r="F137" s="56" t="str">
        <f t="shared" si="3"/>
        <v/>
      </c>
      <c r="G137" s="56" t="str">
        <f>IF($C137="","",VLOOKUP($D137,編集不可!$A$9:$D$11,3,FALSE))</f>
        <v/>
      </c>
      <c r="H137" s="56" t="str">
        <f>IF($C137="","",VLOOKUP($D137,編集不可!$A$9:$D$11,4,FALSE))</f>
        <v/>
      </c>
      <c r="I137" s="26" t="str">
        <f t="shared" si="4"/>
        <v/>
      </c>
      <c r="J137" s="29" t="str">
        <f t="shared" si="5"/>
        <v/>
      </c>
      <c r="K137" s="11"/>
      <c r="L137" s="12"/>
      <c r="M137" s="12"/>
      <c r="N137" s="13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x14ac:dyDescent="0.15">
      <c r="A138" s="23">
        <v>137</v>
      </c>
      <c r="B138" s="58"/>
      <c r="C138" s="58"/>
      <c r="D138" s="58"/>
      <c r="E138" s="56" t="str">
        <f>IF($C138="","",VLOOKUP($D138,編集不可!$A$9:$D$11,2,FALSE))</f>
        <v/>
      </c>
      <c r="F138" s="56" t="str">
        <f t="shared" si="3"/>
        <v/>
      </c>
      <c r="G138" s="56" t="str">
        <f>IF($C138="","",VLOOKUP($D138,編集不可!$A$9:$D$11,3,FALSE))</f>
        <v/>
      </c>
      <c r="H138" s="56" t="str">
        <f>IF($C138="","",VLOOKUP($D138,編集不可!$A$9:$D$11,4,FALSE))</f>
        <v/>
      </c>
      <c r="I138" s="26" t="str">
        <f t="shared" si="4"/>
        <v/>
      </c>
      <c r="J138" s="29" t="str">
        <f t="shared" si="5"/>
        <v/>
      </c>
      <c r="K138" s="11"/>
      <c r="L138" s="12"/>
      <c r="M138" s="12"/>
      <c r="N138" s="13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x14ac:dyDescent="0.15">
      <c r="A139" s="23">
        <v>138</v>
      </c>
      <c r="B139" s="58"/>
      <c r="C139" s="58"/>
      <c r="D139" s="58"/>
      <c r="E139" s="56" t="str">
        <f>IF($C139="","",VLOOKUP($D139,編集不可!$A$9:$D$11,2,FALSE))</f>
        <v/>
      </c>
      <c r="F139" s="56" t="str">
        <f t="shared" si="3"/>
        <v/>
      </c>
      <c r="G139" s="56" t="str">
        <f>IF($C139="","",VLOOKUP($D139,編集不可!$A$9:$D$11,3,FALSE))</f>
        <v/>
      </c>
      <c r="H139" s="56" t="str">
        <f>IF($C139="","",VLOOKUP($D139,編集不可!$A$9:$D$11,4,FALSE))</f>
        <v/>
      </c>
      <c r="I139" s="26" t="str">
        <f t="shared" si="4"/>
        <v/>
      </c>
      <c r="J139" s="29" t="str">
        <f t="shared" si="5"/>
        <v/>
      </c>
      <c r="K139" s="11"/>
      <c r="L139" s="12"/>
      <c r="M139" s="12"/>
      <c r="N139" s="13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x14ac:dyDescent="0.15">
      <c r="A140" s="23">
        <v>139</v>
      </c>
      <c r="B140" s="58"/>
      <c r="C140" s="58"/>
      <c r="D140" s="58"/>
      <c r="E140" s="56" t="str">
        <f>IF($C140="","",VLOOKUP($D140,編集不可!$A$9:$D$11,2,FALSE))</f>
        <v/>
      </c>
      <c r="F140" s="56" t="str">
        <f t="shared" si="3"/>
        <v/>
      </c>
      <c r="G140" s="56" t="str">
        <f>IF($C140="","",VLOOKUP($D140,編集不可!$A$9:$D$11,3,FALSE))</f>
        <v/>
      </c>
      <c r="H140" s="56" t="str">
        <f>IF($C140="","",VLOOKUP($D140,編集不可!$A$9:$D$11,4,FALSE))</f>
        <v/>
      </c>
      <c r="I140" s="26" t="str">
        <f t="shared" si="4"/>
        <v/>
      </c>
      <c r="J140" s="29" t="str">
        <f t="shared" si="5"/>
        <v/>
      </c>
      <c r="K140" s="11"/>
      <c r="L140" s="12"/>
      <c r="M140" s="12"/>
      <c r="N140" s="13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x14ac:dyDescent="0.15">
      <c r="A141" s="23">
        <v>140</v>
      </c>
      <c r="B141" s="58"/>
      <c r="C141" s="58"/>
      <c r="D141" s="58"/>
      <c r="E141" s="56" t="str">
        <f>IF($C141="","",VLOOKUP($D141,編集不可!$A$9:$D$11,2,FALSE))</f>
        <v/>
      </c>
      <c r="F141" s="56" t="str">
        <f t="shared" si="3"/>
        <v/>
      </c>
      <c r="G141" s="56" t="str">
        <f>IF($C141="","",VLOOKUP($D141,編集不可!$A$9:$D$11,3,FALSE))</f>
        <v/>
      </c>
      <c r="H141" s="56" t="str">
        <f>IF($C141="","",VLOOKUP($D141,編集不可!$A$9:$D$11,4,FALSE))</f>
        <v/>
      </c>
      <c r="I141" s="26" t="str">
        <f t="shared" si="4"/>
        <v/>
      </c>
      <c r="J141" s="29" t="str">
        <f t="shared" si="5"/>
        <v/>
      </c>
      <c r="K141" s="11"/>
      <c r="L141" s="12"/>
      <c r="M141" s="12"/>
      <c r="N141" s="13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x14ac:dyDescent="0.15">
      <c r="A142" s="23">
        <v>141</v>
      </c>
      <c r="B142" s="58"/>
      <c r="C142" s="58"/>
      <c r="D142" s="58"/>
      <c r="E142" s="56" t="str">
        <f>IF($C142="","",VLOOKUP($D142,編集不可!$A$9:$D$11,2,FALSE))</f>
        <v/>
      </c>
      <c r="F142" s="56" t="str">
        <f t="shared" si="3"/>
        <v/>
      </c>
      <c r="G142" s="56" t="str">
        <f>IF($C142="","",VLOOKUP($D142,編集不可!$A$9:$D$11,3,FALSE))</f>
        <v/>
      </c>
      <c r="H142" s="56" t="str">
        <f>IF($C142="","",VLOOKUP($D142,編集不可!$A$9:$D$11,4,FALSE))</f>
        <v/>
      </c>
      <c r="I142" s="26" t="str">
        <f t="shared" si="4"/>
        <v/>
      </c>
      <c r="J142" s="29" t="str">
        <f t="shared" si="5"/>
        <v/>
      </c>
      <c r="K142" s="11"/>
      <c r="L142" s="12"/>
      <c r="M142" s="12"/>
      <c r="N142" s="13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x14ac:dyDescent="0.15">
      <c r="A143" s="23">
        <v>142</v>
      </c>
      <c r="B143" s="58"/>
      <c r="C143" s="58"/>
      <c r="D143" s="58"/>
      <c r="E143" s="56" t="str">
        <f>IF($C143="","",VLOOKUP($D143,編集不可!$A$9:$D$11,2,FALSE))</f>
        <v/>
      </c>
      <c r="F143" s="56" t="str">
        <f t="shared" ref="F143:F206" si="9">IF($C143="","",SUM($C143*$E143))</f>
        <v/>
      </c>
      <c r="G143" s="56" t="str">
        <f>IF($C143="","",VLOOKUP($D143,編集不可!$A$9:$D$11,3,FALSE))</f>
        <v/>
      </c>
      <c r="H143" s="56" t="str">
        <f>IF($C143="","",VLOOKUP($D143,編集不可!$A$9:$D$11,4,FALSE))</f>
        <v/>
      </c>
      <c r="I143" s="26" t="str">
        <f t="shared" ref="I143:I206" si="10">IF($C143="","",ROUND(SUM($F143*$G143+$H143),2))</f>
        <v/>
      </c>
      <c r="J143" s="29" t="str">
        <f t="shared" ref="J143:J206" si="11">IF($C143="","",ROUNDDOWN($I143,-2))</f>
        <v/>
      </c>
      <c r="K143" s="11"/>
      <c r="L143" s="12"/>
      <c r="M143" s="12"/>
      <c r="N143" s="13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x14ac:dyDescent="0.15">
      <c r="A144" s="23">
        <v>143</v>
      </c>
      <c r="B144" s="58"/>
      <c r="C144" s="58"/>
      <c r="D144" s="58"/>
      <c r="E144" s="56" t="str">
        <f>IF($C144="","",VLOOKUP($D144,編集不可!$A$9:$D$11,2,FALSE))</f>
        <v/>
      </c>
      <c r="F144" s="56" t="str">
        <f t="shared" si="9"/>
        <v/>
      </c>
      <c r="G144" s="56" t="str">
        <f>IF($C144="","",VLOOKUP($D144,編集不可!$A$9:$D$11,3,FALSE))</f>
        <v/>
      </c>
      <c r="H144" s="56" t="str">
        <f>IF($C144="","",VLOOKUP($D144,編集不可!$A$9:$D$11,4,FALSE))</f>
        <v/>
      </c>
      <c r="I144" s="26" t="str">
        <f t="shared" si="10"/>
        <v/>
      </c>
      <c r="J144" s="29" t="str">
        <f t="shared" si="11"/>
        <v/>
      </c>
      <c r="K144" s="11"/>
      <c r="L144" s="12"/>
      <c r="M144" s="12"/>
      <c r="N144" s="13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x14ac:dyDescent="0.15">
      <c r="A145" s="23">
        <v>144</v>
      </c>
      <c r="B145" s="58"/>
      <c r="C145" s="58"/>
      <c r="D145" s="58"/>
      <c r="E145" s="56" t="str">
        <f>IF($C145="","",VLOOKUP($D145,編集不可!$A$9:$D$11,2,FALSE))</f>
        <v/>
      </c>
      <c r="F145" s="56" t="str">
        <f t="shared" si="9"/>
        <v/>
      </c>
      <c r="G145" s="56" t="str">
        <f>IF($C145="","",VLOOKUP($D145,編集不可!$A$9:$D$11,3,FALSE))</f>
        <v/>
      </c>
      <c r="H145" s="56" t="str">
        <f>IF($C145="","",VLOOKUP($D145,編集不可!$A$9:$D$11,4,FALSE))</f>
        <v/>
      </c>
      <c r="I145" s="26" t="str">
        <f t="shared" si="10"/>
        <v/>
      </c>
      <c r="J145" s="29" t="str">
        <f t="shared" si="11"/>
        <v/>
      </c>
      <c r="K145" s="11"/>
      <c r="L145" s="12"/>
      <c r="M145" s="12"/>
      <c r="N145" s="13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x14ac:dyDescent="0.15">
      <c r="A146" s="23">
        <v>145</v>
      </c>
      <c r="B146" s="58"/>
      <c r="C146" s="58"/>
      <c r="D146" s="58"/>
      <c r="E146" s="56" t="str">
        <f>IF($C146="","",VLOOKUP($D146,編集不可!$A$9:$D$11,2,FALSE))</f>
        <v/>
      </c>
      <c r="F146" s="56" t="str">
        <f t="shared" si="9"/>
        <v/>
      </c>
      <c r="G146" s="56" t="str">
        <f>IF($C146="","",VLOOKUP($D146,編集不可!$A$9:$D$11,3,FALSE))</f>
        <v/>
      </c>
      <c r="H146" s="56" t="str">
        <f>IF($C146="","",VLOOKUP($D146,編集不可!$A$9:$D$11,4,FALSE))</f>
        <v/>
      </c>
      <c r="I146" s="26" t="str">
        <f t="shared" si="10"/>
        <v/>
      </c>
      <c r="J146" s="29" t="str">
        <f t="shared" si="11"/>
        <v/>
      </c>
      <c r="K146" s="11"/>
      <c r="L146" s="12"/>
      <c r="M146" s="12"/>
      <c r="N146" s="13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x14ac:dyDescent="0.15">
      <c r="A147" s="23">
        <v>146</v>
      </c>
      <c r="B147" s="58"/>
      <c r="C147" s="58"/>
      <c r="D147" s="58"/>
      <c r="E147" s="56" t="str">
        <f>IF($C147="","",VLOOKUP($D147,編集不可!$A$9:$D$11,2,FALSE))</f>
        <v/>
      </c>
      <c r="F147" s="56" t="str">
        <f t="shared" si="9"/>
        <v/>
      </c>
      <c r="G147" s="56" t="str">
        <f>IF($C147="","",VLOOKUP($D147,編集不可!$A$9:$D$11,3,FALSE))</f>
        <v/>
      </c>
      <c r="H147" s="56" t="str">
        <f>IF($C147="","",VLOOKUP($D147,編集不可!$A$9:$D$11,4,FALSE))</f>
        <v/>
      </c>
      <c r="I147" s="26" t="str">
        <f t="shared" si="10"/>
        <v/>
      </c>
      <c r="J147" s="29" t="str">
        <f t="shared" si="11"/>
        <v/>
      </c>
      <c r="K147" s="11"/>
      <c r="L147" s="12"/>
      <c r="M147" s="12"/>
      <c r="N147" s="13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x14ac:dyDescent="0.15">
      <c r="A148" s="23">
        <v>147</v>
      </c>
      <c r="B148" s="58"/>
      <c r="C148" s="58"/>
      <c r="D148" s="58"/>
      <c r="E148" s="56" t="str">
        <f>IF($C148="","",VLOOKUP($D148,編集不可!$A$9:$D$11,2,FALSE))</f>
        <v/>
      </c>
      <c r="F148" s="56" t="str">
        <f t="shared" si="9"/>
        <v/>
      </c>
      <c r="G148" s="56" t="str">
        <f>IF($C148="","",VLOOKUP($D148,編集不可!$A$9:$D$11,3,FALSE))</f>
        <v/>
      </c>
      <c r="H148" s="56" t="str">
        <f>IF($C148="","",VLOOKUP($D148,編集不可!$A$9:$D$11,4,FALSE))</f>
        <v/>
      </c>
      <c r="I148" s="26" t="str">
        <f t="shared" si="10"/>
        <v/>
      </c>
      <c r="J148" s="29" t="str">
        <f t="shared" si="11"/>
        <v/>
      </c>
      <c r="K148" s="11"/>
      <c r="L148" s="12"/>
      <c r="M148" s="12"/>
      <c r="N148" s="13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x14ac:dyDescent="0.15">
      <c r="A149" s="23">
        <v>148</v>
      </c>
      <c r="B149" s="58"/>
      <c r="C149" s="58"/>
      <c r="D149" s="58"/>
      <c r="E149" s="56" t="str">
        <f>IF($C149="","",VLOOKUP($D149,編集不可!$A$9:$D$11,2,FALSE))</f>
        <v/>
      </c>
      <c r="F149" s="56" t="str">
        <f t="shared" si="9"/>
        <v/>
      </c>
      <c r="G149" s="56" t="str">
        <f>IF($C149="","",VLOOKUP($D149,編集不可!$A$9:$D$11,3,FALSE))</f>
        <v/>
      </c>
      <c r="H149" s="56" t="str">
        <f>IF($C149="","",VLOOKUP($D149,編集不可!$A$9:$D$11,4,FALSE))</f>
        <v/>
      </c>
      <c r="I149" s="26" t="str">
        <f t="shared" si="10"/>
        <v/>
      </c>
      <c r="J149" s="29" t="str">
        <f t="shared" si="11"/>
        <v/>
      </c>
      <c r="K149" s="11"/>
      <c r="L149" s="12"/>
      <c r="M149" s="12"/>
      <c r="N149" s="13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x14ac:dyDescent="0.15">
      <c r="A150" s="23">
        <v>149</v>
      </c>
      <c r="B150" s="58"/>
      <c r="C150" s="58"/>
      <c r="D150" s="58"/>
      <c r="E150" s="56" t="str">
        <f>IF($C150="","",VLOOKUP($D150,編集不可!$A$9:$D$11,2,FALSE))</f>
        <v/>
      </c>
      <c r="F150" s="56" t="str">
        <f t="shared" si="9"/>
        <v/>
      </c>
      <c r="G150" s="56" t="str">
        <f>IF($C150="","",VLOOKUP($D150,編集不可!$A$9:$D$11,3,FALSE))</f>
        <v/>
      </c>
      <c r="H150" s="56" t="str">
        <f>IF($C150="","",VLOOKUP($D150,編集不可!$A$9:$D$11,4,FALSE))</f>
        <v/>
      </c>
      <c r="I150" s="26" t="str">
        <f t="shared" si="10"/>
        <v/>
      </c>
      <c r="J150" s="29" t="str">
        <f t="shared" si="11"/>
        <v/>
      </c>
      <c r="K150" s="11"/>
      <c r="L150" s="12"/>
      <c r="M150" s="12"/>
      <c r="N150" s="13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x14ac:dyDescent="0.15">
      <c r="A151" s="23">
        <v>150</v>
      </c>
      <c r="B151" s="58"/>
      <c r="C151" s="58"/>
      <c r="D151" s="58"/>
      <c r="E151" s="56" t="str">
        <f>IF($C151="","",VLOOKUP($D151,編集不可!$A$9:$D$11,2,FALSE))</f>
        <v/>
      </c>
      <c r="F151" s="56" t="str">
        <f t="shared" si="9"/>
        <v/>
      </c>
      <c r="G151" s="56" t="str">
        <f>IF($C151="","",VLOOKUP($D151,編集不可!$A$9:$D$11,3,FALSE))</f>
        <v/>
      </c>
      <c r="H151" s="56" t="str">
        <f>IF($C151="","",VLOOKUP($D151,編集不可!$A$9:$D$11,4,FALSE))</f>
        <v/>
      </c>
      <c r="I151" s="26" t="str">
        <f t="shared" si="10"/>
        <v/>
      </c>
      <c r="J151" s="29" t="str">
        <f t="shared" si="11"/>
        <v/>
      </c>
      <c r="K151" s="11"/>
      <c r="L151" s="12"/>
      <c r="M151" s="12"/>
      <c r="N151" s="13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x14ac:dyDescent="0.15">
      <c r="A152" s="23">
        <v>151</v>
      </c>
      <c r="B152" s="58"/>
      <c r="C152" s="58"/>
      <c r="D152" s="58"/>
      <c r="E152" s="56" t="str">
        <f>IF($C152="","",VLOOKUP($D152,編集不可!$A$9:$D$11,2,FALSE))</f>
        <v/>
      </c>
      <c r="F152" s="56" t="str">
        <f t="shared" si="9"/>
        <v/>
      </c>
      <c r="G152" s="56" t="str">
        <f>IF($C152="","",VLOOKUP($D152,編集不可!$A$9:$D$11,3,FALSE))</f>
        <v/>
      </c>
      <c r="H152" s="56" t="str">
        <f>IF($C152="","",VLOOKUP($D152,編集不可!$A$9:$D$11,4,FALSE))</f>
        <v/>
      </c>
      <c r="I152" s="26" t="str">
        <f t="shared" si="10"/>
        <v/>
      </c>
      <c r="J152" s="29" t="str">
        <f t="shared" si="11"/>
        <v/>
      </c>
      <c r="K152" s="11"/>
      <c r="L152" s="12"/>
      <c r="M152" s="12"/>
      <c r="N152" s="13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x14ac:dyDescent="0.15">
      <c r="A153" s="23">
        <v>152</v>
      </c>
      <c r="B153" s="58"/>
      <c r="C153" s="58"/>
      <c r="D153" s="58"/>
      <c r="E153" s="56" t="str">
        <f>IF($C153="","",VLOOKUP($D153,編集不可!$A$9:$D$11,2,FALSE))</f>
        <v/>
      </c>
      <c r="F153" s="56" t="str">
        <f t="shared" si="9"/>
        <v/>
      </c>
      <c r="G153" s="56" t="str">
        <f>IF($C153="","",VLOOKUP($D153,編集不可!$A$9:$D$11,3,FALSE))</f>
        <v/>
      </c>
      <c r="H153" s="56" t="str">
        <f>IF($C153="","",VLOOKUP($D153,編集不可!$A$9:$D$11,4,FALSE))</f>
        <v/>
      </c>
      <c r="I153" s="26" t="str">
        <f t="shared" si="10"/>
        <v/>
      </c>
      <c r="J153" s="29" t="str">
        <f t="shared" si="11"/>
        <v/>
      </c>
      <c r="K153" s="11"/>
      <c r="L153" s="12"/>
      <c r="M153" s="12"/>
      <c r="N153" s="13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x14ac:dyDescent="0.15">
      <c r="A154" s="23">
        <v>153</v>
      </c>
      <c r="B154" s="58"/>
      <c r="C154" s="58"/>
      <c r="D154" s="58"/>
      <c r="E154" s="56" t="str">
        <f>IF($C154="","",VLOOKUP($D154,編集不可!$A$9:$D$11,2,FALSE))</f>
        <v/>
      </c>
      <c r="F154" s="56" t="str">
        <f t="shared" si="9"/>
        <v/>
      </c>
      <c r="G154" s="56" t="str">
        <f>IF($C154="","",VLOOKUP($D154,編集不可!$A$9:$D$11,3,FALSE))</f>
        <v/>
      </c>
      <c r="H154" s="56" t="str">
        <f>IF($C154="","",VLOOKUP($D154,編集不可!$A$9:$D$11,4,FALSE))</f>
        <v/>
      </c>
      <c r="I154" s="26" t="str">
        <f t="shared" si="10"/>
        <v/>
      </c>
      <c r="J154" s="29" t="str">
        <f t="shared" si="11"/>
        <v/>
      </c>
      <c r="K154" s="11"/>
      <c r="L154" s="12"/>
      <c r="M154" s="12"/>
      <c r="N154" s="13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x14ac:dyDescent="0.15">
      <c r="A155" s="23">
        <v>154</v>
      </c>
      <c r="B155" s="58"/>
      <c r="C155" s="58"/>
      <c r="D155" s="58"/>
      <c r="E155" s="56" t="str">
        <f>IF($C155="","",VLOOKUP($D155,編集不可!$A$9:$D$11,2,FALSE))</f>
        <v/>
      </c>
      <c r="F155" s="56" t="str">
        <f t="shared" si="9"/>
        <v/>
      </c>
      <c r="G155" s="56" t="str">
        <f>IF($C155="","",VLOOKUP($D155,編集不可!$A$9:$D$11,3,FALSE))</f>
        <v/>
      </c>
      <c r="H155" s="56" t="str">
        <f>IF($C155="","",VLOOKUP($D155,編集不可!$A$9:$D$11,4,FALSE))</f>
        <v/>
      </c>
      <c r="I155" s="26" t="str">
        <f t="shared" si="10"/>
        <v/>
      </c>
      <c r="J155" s="29" t="str">
        <f t="shared" si="11"/>
        <v/>
      </c>
      <c r="K155" s="11"/>
      <c r="L155" s="12"/>
      <c r="M155" s="12"/>
      <c r="N155" s="13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x14ac:dyDescent="0.15">
      <c r="A156" s="23">
        <v>155</v>
      </c>
      <c r="B156" s="58"/>
      <c r="C156" s="58"/>
      <c r="D156" s="58"/>
      <c r="E156" s="56" t="str">
        <f>IF($C156="","",VLOOKUP($D156,編集不可!$A$9:$D$11,2,FALSE))</f>
        <v/>
      </c>
      <c r="F156" s="56" t="str">
        <f t="shared" si="9"/>
        <v/>
      </c>
      <c r="G156" s="56" t="str">
        <f>IF($C156="","",VLOOKUP($D156,編集不可!$A$9:$D$11,3,FALSE))</f>
        <v/>
      </c>
      <c r="H156" s="56" t="str">
        <f>IF($C156="","",VLOOKUP($D156,編集不可!$A$9:$D$11,4,FALSE))</f>
        <v/>
      </c>
      <c r="I156" s="26" t="str">
        <f t="shared" si="10"/>
        <v/>
      </c>
      <c r="J156" s="29" t="str">
        <f t="shared" si="11"/>
        <v/>
      </c>
      <c r="K156" s="11"/>
      <c r="L156" s="12"/>
      <c r="M156" s="12"/>
      <c r="N156" s="13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x14ac:dyDescent="0.15">
      <c r="A157" s="23">
        <v>156</v>
      </c>
      <c r="B157" s="58"/>
      <c r="C157" s="58"/>
      <c r="D157" s="58"/>
      <c r="E157" s="56" t="str">
        <f>IF($C157="","",VLOOKUP($D157,編集不可!$A$9:$D$11,2,FALSE))</f>
        <v/>
      </c>
      <c r="F157" s="56" t="str">
        <f t="shared" si="9"/>
        <v/>
      </c>
      <c r="G157" s="56" t="str">
        <f>IF($C157="","",VLOOKUP($D157,編集不可!$A$9:$D$11,3,FALSE))</f>
        <v/>
      </c>
      <c r="H157" s="56" t="str">
        <f>IF($C157="","",VLOOKUP($D157,編集不可!$A$9:$D$11,4,FALSE))</f>
        <v/>
      </c>
      <c r="I157" s="26" t="str">
        <f t="shared" si="10"/>
        <v/>
      </c>
      <c r="J157" s="29" t="str">
        <f t="shared" si="11"/>
        <v/>
      </c>
      <c r="K157" s="11"/>
      <c r="L157" s="12"/>
      <c r="M157" s="12"/>
      <c r="N157" s="13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x14ac:dyDescent="0.15">
      <c r="A158" s="23">
        <v>157</v>
      </c>
      <c r="B158" s="58"/>
      <c r="C158" s="58"/>
      <c r="D158" s="58"/>
      <c r="E158" s="56" t="str">
        <f>IF($C158="","",VLOOKUP($D158,編集不可!$A$9:$D$11,2,FALSE))</f>
        <v/>
      </c>
      <c r="F158" s="56" t="str">
        <f t="shared" si="9"/>
        <v/>
      </c>
      <c r="G158" s="56" t="str">
        <f>IF($C158="","",VLOOKUP($D158,編集不可!$A$9:$D$11,3,FALSE))</f>
        <v/>
      </c>
      <c r="H158" s="56" t="str">
        <f>IF($C158="","",VLOOKUP($D158,編集不可!$A$9:$D$11,4,FALSE))</f>
        <v/>
      </c>
      <c r="I158" s="26" t="str">
        <f t="shared" si="10"/>
        <v/>
      </c>
      <c r="J158" s="29" t="str">
        <f t="shared" si="11"/>
        <v/>
      </c>
      <c r="K158" s="11"/>
      <c r="L158" s="12"/>
      <c r="M158" s="12"/>
      <c r="N158" s="13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x14ac:dyDescent="0.15">
      <c r="A159" s="23">
        <v>158</v>
      </c>
      <c r="B159" s="58"/>
      <c r="C159" s="58"/>
      <c r="D159" s="58"/>
      <c r="E159" s="56" t="str">
        <f>IF($C159="","",VLOOKUP($D159,編集不可!$A$9:$D$11,2,FALSE))</f>
        <v/>
      </c>
      <c r="F159" s="56" t="str">
        <f t="shared" si="9"/>
        <v/>
      </c>
      <c r="G159" s="56" t="str">
        <f>IF($C159="","",VLOOKUP($D159,編集不可!$A$9:$D$11,3,FALSE))</f>
        <v/>
      </c>
      <c r="H159" s="56" t="str">
        <f>IF($C159="","",VLOOKUP($D159,編集不可!$A$9:$D$11,4,FALSE))</f>
        <v/>
      </c>
      <c r="I159" s="26" t="str">
        <f t="shared" si="10"/>
        <v/>
      </c>
      <c r="J159" s="29" t="str">
        <f t="shared" si="11"/>
        <v/>
      </c>
      <c r="K159" s="11"/>
      <c r="L159" s="12"/>
      <c r="M159" s="12"/>
      <c r="N159" s="13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x14ac:dyDescent="0.15">
      <c r="A160" s="23">
        <v>159</v>
      </c>
      <c r="B160" s="58"/>
      <c r="C160" s="58"/>
      <c r="D160" s="58"/>
      <c r="E160" s="56" t="str">
        <f>IF($C160="","",VLOOKUP($D160,編集不可!$A$9:$D$11,2,FALSE))</f>
        <v/>
      </c>
      <c r="F160" s="56" t="str">
        <f t="shared" si="9"/>
        <v/>
      </c>
      <c r="G160" s="56" t="str">
        <f>IF($C160="","",VLOOKUP($D160,編集不可!$A$9:$D$11,3,FALSE))</f>
        <v/>
      </c>
      <c r="H160" s="56" t="str">
        <f>IF($C160="","",VLOOKUP($D160,編集不可!$A$9:$D$11,4,FALSE))</f>
        <v/>
      </c>
      <c r="I160" s="26" t="str">
        <f t="shared" si="10"/>
        <v/>
      </c>
      <c r="J160" s="29" t="str">
        <f t="shared" si="11"/>
        <v/>
      </c>
      <c r="K160" s="11"/>
      <c r="L160" s="12"/>
      <c r="M160" s="12"/>
      <c r="N160" s="13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x14ac:dyDescent="0.15">
      <c r="A161" s="23">
        <v>160</v>
      </c>
      <c r="B161" s="58"/>
      <c r="C161" s="58"/>
      <c r="D161" s="58"/>
      <c r="E161" s="56" t="str">
        <f>IF($C161="","",VLOOKUP($D161,編集不可!$A$9:$D$11,2,FALSE))</f>
        <v/>
      </c>
      <c r="F161" s="56" t="str">
        <f t="shared" si="9"/>
        <v/>
      </c>
      <c r="G161" s="56" t="str">
        <f>IF($C161="","",VLOOKUP($D161,編集不可!$A$9:$D$11,3,FALSE))</f>
        <v/>
      </c>
      <c r="H161" s="56" t="str">
        <f>IF($C161="","",VLOOKUP($D161,編集不可!$A$9:$D$11,4,FALSE))</f>
        <v/>
      </c>
      <c r="I161" s="26" t="str">
        <f t="shared" si="10"/>
        <v/>
      </c>
      <c r="J161" s="29" t="str">
        <f t="shared" si="11"/>
        <v/>
      </c>
      <c r="K161" s="11"/>
      <c r="L161" s="12"/>
      <c r="M161" s="12"/>
      <c r="N161" s="13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x14ac:dyDescent="0.15">
      <c r="A162" s="23">
        <v>161</v>
      </c>
      <c r="B162" s="58"/>
      <c r="C162" s="58"/>
      <c r="D162" s="58"/>
      <c r="E162" s="56" t="str">
        <f>IF($C162="","",VLOOKUP($D162,編集不可!$A$9:$D$11,2,FALSE))</f>
        <v/>
      </c>
      <c r="F162" s="56" t="str">
        <f t="shared" si="9"/>
        <v/>
      </c>
      <c r="G162" s="56" t="str">
        <f>IF($C162="","",VLOOKUP($D162,編集不可!$A$9:$D$11,3,FALSE))</f>
        <v/>
      </c>
      <c r="H162" s="56" t="str">
        <f>IF($C162="","",VLOOKUP($D162,編集不可!$A$9:$D$11,4,FALSE))</f>
        <v/>
      </c>
      <c r="I162" s="26" t="str">
        <f t="shared" si="10"/>
        <v/>
      </c>
      <c r="J162" s="29" t="str">
        <f t="shared" si="11"/>
        <v/>
      </c>
      <c r="K162" s="11"/>
      <c r="L162" s="12"/>
      <c r="M162" s="12"/>
      <c r="N162" s="13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x14ac:dyDescent="0.15">
      <c r="A163" s="23">
        <v>162</v>
      </c>
      <c r="B163" s="58"/>
      <c r="C163" s="58"/>
      <c r="D163" s="58"/>
      <c r="E163" s="56" t="str">
        <f>IF($C163="","",VLOOKUP($D163,編集不可!$A$9:$D$11,2,FALSE))</f>
        <v/>
      </c>
      <c r="F163" s="56" t="str">
        <f t="shared" si="9"/>
        <v/>
      </c>
      <c r="G163" s="56" t="str">
        <f>IF($C163="","",VLOOKUP($D163,編集不可!$A$9:$D$11,3,FALSE))</f>
        <v/>
      </c>
      <c r="H163" s="56" t="str">
        <f>IF($C163="","",VLOOKUP($D163,編集不可!$A$9:$D$11,4,FALSE))</f>
        <v/>
      </c>
      <c r="I163" s="26" t="str">
        <f t="shared" si="10"/>
        <v/>
      </c>
      <c r="J163" s="29" t="str">
        <f t="shared" si="11"/>
        <v/>
      </c>
      <c r="K163" s="11"/>
      <c r="L163" s="12"/>
      <c r="M163" s="12"/>
      <c r="N163" s="13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x14ac:dyDescent="0.15">
      <c r="A164" s="23">
        <v>163</v>
      </c>
      <c r="B164" s="58"/>
      <c r="C164" s="58"/>
      <c r="D164" s="58"/>
      <c r="E164" s="56" t="str">
        <f>IF($C164="","",VLOOKUP($D164,編集不可!$A$9:$D$11,2,FALSE))</f>
        <v/>
      </c>
      <c r="F164" s="56" t="str">
        <f t="shared" si="9"/>
        <v/>
      </c>
      <c r="G164" s="56" t="str">
        <f>IF($C164="","",VLOOKUP($D164,編集不可!$A$9:$D$11,3,FALSE))</f>
        <v/>
      </c>
      <c r="H164" s="56" t="str">
        <f>IF($C164="","",VLOOKUP($D164,編集不可!$A$9:$D$11,4,FALSE))</f>
        <v/>
      </c>
      <c r="I164" s="26" t="str">
        <f t="shared" si="10"/>
        <v/>
      </c>
      <c r="J164" s="29" t="str">
        <f t="shared" si="11"/>
        <v/>
      </c>
      <c r="K164" s="11"/>
      <c r="L164" s="12"/>
      <c r="M164" s="12"/>
      <c r="N164" s="13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x14ac:dyDescent="0.15">
      <c r="A165" s="23">
        <v>164</v>
      </c>
      <c r="B165" s="58"/>
      <c r="C165" s="58"/>
      <c r="D165" s="58"/>
      <c r="E165" s="56" t="str">
        <f>IF($C165="","",VLOOKUP($D165,編集不可!$A$9:$D$11,2,FALSE))</f>
        <v/>
      </c>
      <c r="F165" s="56" t="str">
        <f t="shared" si="9"/>
        <v/>
      </c>
      <c r="G165" s="56" t="str">
        <f>IF($C165="","",VLOOKUP($D165,編集不可!$A$9:$D$11,3,FALSE))</f>
        <v/>
      </c>
      <c r="H165" s="56" t="str">
        <f>IF($C165="","",VLOOKUP($D165,編集不可!$A$9:$D$11,4,FALSE))</f>
        <v/>
      </c>
      <c r="I165" s="26" t="str">
        <f t="shared" si="10"/>
        <v/>
      </c>
      <c r="J165" s="29" t="str">
        <f t="shared" si="11"/>
        <v/>
      </c>
      <c r="K165" s="11"/>
      <c r="L165" s="12"/>
      <c r="M165" s="12"/>
      <c r="N165" s="13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x14ac:dyDescent="0.15">
      <c r="A166" s="23">
        <v>165</v>
      </c>
      <c r="B166" s="58"/>
      <c r="C166" s="58"/>
      <c r="D166" s="58"/>
      <c r="E166" s="56" t="str">
        <f>IF($C166="","",VLOOKUP($D166,編集不可!$A$9:$D$11,2,FALSE))</f>
        <v/>
      </c>
      <c r="F166" s="56" t="str">
        <f t="shared" si="9"/>
        <v/>
      </c>
      <c r="G166" s="56" t="str">
        <f>IF($C166="","",VLOOKUP($D166,編集不可!$A$9:$D$11,3,FALSE))</f>
        <v/>
      </c>
      <c r="H166" s="56" t="str">
        <f>IF($C166="","",VLOOKUP($D166,編集不可!$A$9:$D$11,4,FALSE))</f>
        <v/>
      </c>
      <c r="I166" s="26" t="str">
        <f t="shared" si="10"/>
        <v/>
      </c>
      <c r="J166" s="29" t="str">
        <f t="shared" si="11"/>
        <v/>
      </c>
      <c r="K166" s="11"/>
      <c r="L166" s="12"/>
      <c r="M166" s="12"/>
      <c r="N166" s="13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x14ac:dyDescent="0.15">
      <c r="A167" s="23">
        <v>166</v>
      </c>
      <c r="B167" s="58"/>
      <c r="C167" s="58"/>
      <c r="D167" s="58"/>
      <c r="E167" s="56" t="str">
        <f>IF($C167="","",VLOOKUP($D167,編集不可!$A$9:$D$11,2,FALSE))</f>
        <v/>
      </c>
      <c r="F167" s="56" t="str">
        <f t="shared" si="9"/>
        <v/>
      </c>
      <c r="G167" s="56" t="str">
        <f>IF($C167="","",VLOOKUP($D167,編集不可!$A$9:$D$11,3,FALSE))</f>
        <v/>
      </c>
      <c r="H167" s="56" t="str">
        <f>IF($C167="","",VLOOKUP($D167,編集不可!$A$9:$D$11,4,FALSE))</f>
        <v/>
      </c>
      <c r="I167" s="26" t="str">
        <f t="shared" si="10"/>
        <v/>
      </c>
      <c r="J167" s="29" t="str">
        <f t="shared" si="11"/>
        <v/>
      </c>
      <c r="K167" s="11"/>
      <c r="L167" s="12"/>
      <c r="M167" s="12"/>
      <c r="N167" s="13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x14ac:dyDescent="0.15">
      <c r="A168" s="23">
        <v>167</v>
      </c>
      <c r="B168" s="58"/>
      <c r="C168" s="58"/>
      <c r="D168" s="58"/>
      <c r="E168" s="56" t="str">
        <f>IF($C168="","",VLOOKUP($D168,編集不可!$A$9:$D$11,2,FALSE))</f>
        <v/>
      </c>
      <c r="F168" s="56" t="str">
        <f t="shared" si="9"/>
        <v/>
      </c>
      <c r="G168" s="56" t="str">
        <f>IF($C168="","",VLOOKUP($D168,編集不可!$A$9:$D$11,3,FALSE))</f>
        <v/>
      </c>
      <c r="H168" s="56" t="str">
        <f>IF($C168="","",VLOOKUP($D168,編集不可!$A$9:$D$11,4,FALSE))</f>
        <v/>
      </c>
      <c r="I168" s="26" t="str">
        <f t="shared" si="10"/>
        <v/>
      </c>
      <c r="J168" s="29" t="str">
        <f t="shared" si="11"/>
        <v/>
      </c>
      <c r="K168" s="11"/>
      <c r="L168" s="12"/>
      <c r="M168" s="12"/>
      <c r="N168" s="13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x14ac:dyDescent="0.15">
      <c r="A169" s="23">
        <v>168</v>
      </c>
      <c r="B169" s="58"/>
      <c r="C169" s="58"/>
      <c r="D169" s="58"/>
      <c r="E169" s="56" t="str">
        <f>IF($C169="","",VLOOKUP($D169,編集不可!$A$9:$D$11,2,FALSE))</f>
        <v/>
      </c>
      <c r="F169" s="56" t="str">
        <f t="shared" si="9"/>
        <v/>
      </c>
      <c r="G169" s="56" t="str">
        <f>IF($C169="","",VLOOKUP($D169,編集不可!$A$9:$D$11,3,FALSE))</f>
        <v/>
      </c>
      <c r="H169" s="56" t="str">
        <f>IF($C169="","",VLOOKUP($D169,編集不可!$A$9:$D$11,4,FALSE))</f>
        <v/>
      </c>
      <c r="I169" s="26" t="str">
        <f t="shared" si="10"/>
        <v/>
      </c>
      <c r="J169" s="29" t="str">
        <f t="shared" si="11"/>
        <v/>
      </c>
      <c r="K169" s="11"/>
      <c r="L169" s="12"/>
      <c r="M169" s="12"/>
      <c r="N169" s="13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x14ac:dyDescent="0.15">
      <c r="A170" s="23">
        <v>169</v>
      </c>
      <c r="B170" s="58"/>
      <c r="C170" s="58"/>
      <c r="D170" s="58"/>
      <c r="E170" s="56" t="str">
        <f>IF($C170="","",VLOOKUP($D170,編集不可!$A$9:$D$11,2,FALSE))</f>
        <v/>
      </c>
      <c r="F170" s="56" t="str">
        <f t="shared" si="9"/>
        <v/>
      </c>
      <c r="G170" s="56" t="str">
        <f>IF($C170="","",VLOOKUP($D170,編集不可!$A$9:$D$11,3,FALSE))</f>
        <v/>
      </c>
      <c r="H170" s="56" t="str">
        <f>IF($C170="","",VLOOKUP($D170,編集不可!$A$9:$D$11,4,FALSE))</f>
        <v/>
      </c>
      <c r="I170" s="26" t="str">
        <f t="shared" si="10"/>
        <v/>
      </c>
      <c r="J170" s="29" t="str">
        <f t="shared" si="11"/>
        <v/>
      </c>
      <c r="K170" s="11"/>
      <c r="L170" s="12"/>
      <c r="M170" s="12"/>
      <c r="N170" s="13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x14ac:dyDescent="0.15">
      <c r="A171" s="23">
        <v>170</v>
      </c>
      <c r="B171" s="58"/>
      <c r="C171" s="58"/>
      <c r="D171" s="58"/>
      <c r="E171" s="56" t="str">
        <f>IF($C171="","",VLOOKUP($D171,編集不可!$A$9:$D$11,2,FALSE))</f>
        <v/>
      </c>
      <c r="F171" s="56" t="str">
        <f t="shared" si="9"/>
        <v/>
      </c>
      <c r="G171" s="56" t="str">
        <f>IF($C171="","",VLOOKUP($D171,編集不可!$A$9:$D$11,3,FALSE))</f>
        <v/>
      </c>
      <c r="H171" s="56" t="str">
        <f>IF($C171="","",VLOOKUP($D171,編集不可!$A$9:$D$11,4,FALSE))</f>
        <v/>
      </c>
      <c r="I171" s="26" t="str">
        <f t="shared" si="10"/>
        <v/>
      </c>
      <c r="J171" s="29" t="str">
        <f t="shared" si="11"/>
        <v/>
      </c>
      <c r="K171" s="11"/>
      <c r="L171" s="12"/>
      <c r="M171" s="12"/>
      <c r="N171" s="13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x14ac:dyDescent="0.15">
      <c r="A172" s="23">
        <v>171</v>
      </c>
      <c r="B172" s="58"/>
      <c r="C172" s="58"/>
      <c r="D172" s="58"/>
      <c r="E172" s="56" t="str">
        <f>IF($C172="","",VLOOKUP($D172,編集不可!$A$9:$D$11,2,FALSE))</f>
        <v/>
      </c>
      <c r="F172" s="56" t="str">
        <f t="shared" si="9"/>
        <v/>
      </c>
      <c r="G172" s="56" t="str">
        <f>IF($C172="","",VLOOKUP($D172,編集不可!$A$9:$D$11,3,FALSE))</f>
        <v/>
      </c>
      <c r="H172" s="56" t="str">
        <f>IF($C172="","",VLOOKUP($D172,編集不可!$A$9:$D$11,4,FALSE))</f>
        <v/>
      </c>
      <c r="I172" s="26" t="str">
        <f t="shared" si="10"/>
        <v/>
      </c>
      <c r="J172" s="29" t="str">
        <f t="shared" si="11"/>
        <v/>
      </c>
      <c r="K172" s="11"/>
      <c r="L172" s="12"/>
      <c r="M172" s="12"/>
      <c r="N172" s="13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x14ac:dyDescent="0.15">
      <c r="A173" s="23">
        <v>172</v>
      </c>
      <c r="B173" s="58"/>
      <c r="C173" s="58"/>
      <c r="D173" s="58"/>
      <c r="E173" s="56" t="str">
        <f>IF($C173="","",VLOOKUP($D173,編集不可!$A$9:$D$11,2,FALSE))</f>
        <v/>
      </c>
      <c r="F173" s="56" t="str">
        <f t="shared" si="9"/>
        <v/>
      </c>
      <c r="G173" s="56" t="str">
        <f>IF($C173="","",VLOOKUP($D173,編集不可!$A$9:$D$11,3,FALSE))</f>
        <v/>
      </c>
      <c r="H173" s="56" t="str">
        <f>IF($C173="","",VLOOKUP($D173,編集不可!$A$9:$D$11,4,FALSE))</f>
        <v/>
      </c>
      <c r="I173" s="26" t="str">
        <f t="shared" si="10"/>
        <v/>
      </c>
      <c r="J173" s="29" t="str">
        <f t="shared" si="11"/>
        <v/>
      </c>
      <c r="K173" s="11"/>
      <c r="L173" s="12"/>
      <c r="M173" s="12"/>
      <c r="N173" s="13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x14ac:dyDescent="0.15">
      <c r="A174" s="23">
        <v>173</v>
      </c>
      <c r="B174" s="58"/>
      <c r="C174" s="58"/>
      <c r="D174" s="58"/>
      <c r="E174" s="56" t="str">
        <f>IF($C174="","",VLOOKUP($D174,編集不可!$A$9:$D$11,2,FALSE))</f>
        <v/>
      </c>
      <c r="F174" s="56" t="str">
        <f t="shared" si="9"/>
        <v/>
      </c>
      <c r="G174" s="56" t="str">
        <f>IF($C174="","",VLOOKUP($D174,編集不可!$A$9:$D$11,3,FALSE))</f>
        <v/>
      </c>
      <c r="H174" s="56" t="str">
        <f>IF($C174="","",VLOOKUP($D174,編集不可!$A$9:$D$11,4,FALSE))</f>
        <v/>
      </c>
      <c r="I174" s="26" t="str">
        <f t="shared" si="10"/>
        <v/>
      </c>
      <c r="J174" s="29" t="str">
        <f t="shared" si="11"/>
        <v/>
      </c>
      <c r="K174" s="11"/>
      <c r="L174" s="12"/>
      <c r="M174" s="12"/>
      <c r="N174" s="13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x14ac:dyDescent="0.15">
      <c r="A175" s="23">
        <v>174</v>
      </c>
      <c r="B175" s="58"/>
      <c r="C175" s="58"/>
      <c r="D175" s="58"/>
      <c r="E175" s="56" t="str">
        <f>IF($C175="","",VLOOKUP($D175,編集不可!$A$9:$D$11,2,FALSE))</f>
        <v/>
      </c>
      <c r="F175" s="56" t="str">
        <f t="shared" si="9"/>
        <v/>
      </c>
      <c r="G175" s="56" t="str">
        <f>IF($C175="","",VLOOKUP($D175,編集不可!$A$9:$D$11,3,FALSE))</f>
        <v/>
      </c>
      <c r="H175" s="56" t="str">
        <f>IF($C175="","",VLOOKUP($D175,編集不可!$A$9:$D$11,4,FALSE))</f>
        <v/>
      </c>
      <c r="I175" s="26" t="str">
        <f t="shared" si="10"/>
        <v/>
      </c>
      <c r="J175" s="29" t="str">
        <f t="shared" si="11"/>
        <v/>
      </c>
      <c r="K175" s="11"/>
      <c r="L175" s="12"/>
      <c r="M175" s="12"/>
      <c r="N175" s="13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x14ac:dyDescent="0.15">
      <c r="A176" s="23">
        <v>175</v>
      </c>
      <c r="B176" s="58"/>
      <c r="C176" s="58"/>
      <c r="D176" s="58"/>
      <c r="E176" s="56" t="str">
        <f>IF($C176="","",VLOOKUP($D176,編集不可!$A$9:$D$11,2,FALSE))</f>
        <v/>
      </c>
      <c r="F176" s="56" t="str">
        <f t="shared" si="9"/>
        <v/>
      </c>
      <c r="G176" s="56" t="str">
        <f>IF($C176="","",VLOOKUP($D176,編集不可!$A$9:$D$11,3,FALSE))</f>
        <v/>
      </c>
      <c r="H176" s="56" t="str">
        <f>IF($C176="","",VLOOKUP($D176,編集不可!$A$9:$D$11,4,FALSE))</f>
        <v/>
      </c>
      <c r="I176" s="26" t="str">
        <f t="shared" si="10"/>
        <v/>
      </c>
      <c r="J176" s="29" t="str">
        <f t="shared" si="11"/>
        <v/>
      </c>
      <c r="K176" s="11"/>
      <c r="L176" s="12"/>
      <c r="M176" s="12"/>
      <c r="N176" s="13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x14ac:dyDescent="0.15">
      <c r="A177" s="23">
        <v>176</v>
      </c>
      <c r="B177" s="58"/>
      <c r="C177" s="58"/>
      <c r="D177" s="58"/>
      <c r="E177" s="56" t="str">
        <f>IF($C177="","",VLOOKUP($D177,編集不可!$A$9:$D$11,2,FALSE))</f>
        <v/>
      </c>
      <c r="F177" s="56" t="str">
        <f t="shared" si="9"/>
        <v/>
      </c>
      <c r="G177" s="56" t="str">
        <f>IF($C177="","",VLOOKUP($D177,編集不可!$A$9:$D$11,3,FALSE))</f>
        <v/>
      </c>
      <c r="H177" s="56" t="str">
        <f>IF($C177="","",VLOOKUP($D177,編集不可!$A$9:$D$11,4,FALSE))</f>
        <v/>
      </c>
      <c r="I177" s="26" t="str">
        <f t="shared" si="10"/>
        <v/>
      </c>
      <c r="J177" s="29" t="str">
        <f t="shared" si="11"/>
        <v/>
      </c>
      <c r="K177" s="11"/>
      <c r="L177" s="12"/>
      <c r="M177" s="12"/>
      <c r="N177" s="13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x14ac:dyDescent="0.15">
      <c r="A178" s="23">
        <v>177</v>
      </c>
      <c r="B178" s="58"/>
      <c r="C178" s="58"/>
      <c r="D178" s="58"/>
      <c r="E178" s="56" t="str">
        <f>IF($C178="","",VLOOKUP($D178,編集不可!$A$9:$D$11,2,FALSE))</f>
        <v/>
      </c>
      <c r="F178" s="56" t="str">
        <f t="shared" si="9"/>
        <v/>
      </c>
      <c r="G178" s="56" t="str">
        <f>IF($C178="","",VLOOKUP($D178,編集不可!$A$9:$D$11,3,FALSE))</f>
        <v/>
      </c>
      <c r="H178" s="56" t="str">
        <f>IF($C178="","",VLOOKUP($D178,編集不可!$A$9:$D$11,4,FALSE))</f>
        <v/>
      </c>
      <c r="I178" s="26" t="str">
        <f t="shared" si="10"/>
        <v/>
      </c>
      <c r="J178" s="29" t="str">
        <f t="shared" si="11"/>
        <v/>
      </c>
      <c r="K178" s="11"/>
      <c r="L178" s="12"/>
      <c r="M178" s="12"/>
      <c r="N178" s="13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x14ac:dyDescent="0.15">
      <c r="A179" s="23">
        <v>178</v>
      </c>
      <c r="B179" s="58"/>
      <c r="C179" s="58"/>
      <c r="D179" s="58"/>
      <c r="E179" s="56" t="str">
        <f>IF($C179="","",VLOOKUP($D179,編集不可!$A$9:$D$11,2,FALSE))</f>
        <v/>
      </c>
      <c r="F179" s="56" t="str">
        <f t="shared" si="9"/>
        <v/>
      </c>
      <c r="G179" s="56" t="str">
        <f>IF($C179="","",VLOOKUP($D179,編集不可!$A$9:$D$11,3,FALSE))</f>
        <v/>
      </c>
      <c r="H179" s="56" t="str">
        <f>IF($C179="","",VLOOKUP($D179,編集不可!$A$9:$D$11,4,FALSE))</f>
        <v/>
      </c>
      <c r="I179" s="26" t="str">
        <f t="shared" si="10"/>
        <v/>
      </c>
      <c r="J179" s="29" t="str">
        <f t="shared" si="11"/>
        <v/>
      </c>
      <c r="K179" s="11"/>
      <c r="L179" s="12"/>
      <c r="M179" s="12"/>
      <c r="N179" s="13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x14ac:dyDescent="0.15">
      <c r="A180" s="23">
        <v>179</v>
      </c>
      <c r="B180" s="58"/>
      <c r="C180" s="58"/>
      <c r="D180" s="58"/>
      <c r="E180" s="56" t="str">
        <f>IF($C180="","",VLOOKUP($D180,編集不可!$A$9:$D$11,2,FALSE))</f>
        <v/>
      </c>
      <c r="F180" s="56" t="str">
        <f t="shared" si="9"/>
        <v/>
      </c>
      <c r="G180" s="56" t="str">
        <f>IF($C180="","",VLOOKUP($D180,編集不可!$A$9:$D$11,3,FALSE))</f>
        <v/>
      </c>
      <c r="H180" s="56" t="str">
        <f>IF($C180="","",VLOOKUP($D180,編集不可!$A$9:$D$11,4,FALSE))</f>
        <v/>
      </c>
      <c r="I180" s="26" t="str">
        <f t="shared" si="10"/>
        <v/>
      </c>
      <c r="J180" s="29" t="str">
        <f t="shared" si="11"/>
        <v/>
      </c>
      <c r="K180" s="11"/>
      <c r="L180" s="12"/>
      <c r="M180" s="12"/>
      <c r="N180" s="13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x14ac:dyDescent="0.15">
      <c r="A181" s="23">
        <v>180</v>
      </c>
      <c r="B181" s="58"/>
      <c r="C181" s="58"/>
      <c r="D181" s="58"/>
      <c r="E181" s="56" t="str">
        <f>IF($C181="","",VLOOKUP($D181,編集不可!$A$9:$D$11,2,FALSE))</f>
        <v/>
      </c>
      <c r="F181" s="56" t="str">
        <f t="shared" si="9"/>
        <v/>
      </c>
      <c r="G181" s="56" t="str">
        <f>IF($C181="","",VLOOKUP($D181,編集不可!$A$9:$D$11,3,FALSE))</f>
        <v/>
      </c>
      <c r="H181" s="56" t="str">
        <f>IF($C181="","",VLOOKUP($D181,編集不可!$A$9:$D$11,4,FALSE))</f>
        <v/>
      </c>
      <c r="I181" s="26" t="str">
        <f t="shared" si="10"/>
        <v/>
      </c>
      <c r="J181" s="29" t="str">
        <f t="shared" si="11"/>
        <v/>
      </c>
      <c r="K181" s="11"/>
      <c r="L181" s="12"/>
      <c r="M181" s="12"/>
      <c r="N181" s="13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x14ac:dyDescent="0.15">
      <c r="A182" s="23">
        <v>181</v>
      </c>
      <c r="B182" s="58"/>
      <c r="C182" s="58"/>
      <c r="D182" s="58"/>
      <c r="E182" s="56" t="str">
        <f>IF($C182="","",VLOOKUP($D182,編集不可!$A$9:$D$11,2,FALSE))</f>
        <v/>
      </c>
      <c r="F182" s="56" t="str">
        <f t="shared" si="9"/>
        <v/>
      </c>
      <c r="G182" s="56" t="str">
        <f>IF($C182="","",VLOOKUP($D182,編集不可!$A$9:$D$11,3,FALSE))</f>
        <v/>
      </c>
      <c r="H182" s="56" t="str">
        <f>IF($C182="","",VLOOKUP($D182,編集不可!$A$9:$D$11,4,FALSE))</f>
        <v/>
      </c>
      <c r="I182" s="26" t="str">
        <f t="shared" si="10"/>
        <v/>
      </c>
      <c r="J182" s="29" t="str">
        <f t="shared" si="11"/>
        <v/>
      </c>
      <c r="K182" s="11"/>
      <c r="L182" s="12"/>
      <c r="M182" s="12"/>
      <c r="N182" s="13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x14ac:dyDescent="0.15">
      <c r="A183" s="23">
        <v>182</v>
      </c>
      <c r="B183" s="58"/>
      <c r="C183" s="58"/>
      <c r="D183" s="58"/>
      <c r="E183" s="56" t="str">
        <f>IF($C183="","",VLOOKUP($D183,編集不可!$A$9:$D$11,2,FALSE))</f>
        <v/>
      </c>
      <c r="F183" s="56" t="str">
        <f t="shared" si="9"/>
        <v/>
      </c>
      <c r="G183" s="56" t="str">
        <f>IF($C183="","",VLOOKUP($D183,編集不可!$A$9:$D$11,3,FALSE))</f>
        <v/>
      </c>
      <c r="H183" s="56" t="str">
        <f>IF($C183="","",VLOOKUP($D183,編集不可!$A$9:$D$11,4,FALSE))</f>
        <v/>
      </c>
      <c r="I183" s="26" t="str">
        <f t="shared" si="10"/>
        <v/>
      </c>
      <c r="J183" s="29" t="str">
        <f t="shared" si="11"/>
        <v/>
      </c>
      <c r="K183" s="11"/>
      <c r="L183" s="12"/>
      <c r="M183" s="12"/>
      <c r="N183" s="13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x14ac:dyDescent="0.15">
      <c r="A184" s="23">
        <v>183</v>
      </c>
      <c r="B184" s="58"/>
      <c r="C184" s="58"/>
      <c r="D184" s="58"/>
      <c r="E184" s="56" t="str">
        <f>IF($C184="","",VLOOKUP($D184,編集不可!$A$9:$D$11,2,FALSE))</f>
        <v/>
      </c>
      <c r="F184" s="56" t="str">
        <f t="shared" si="9"/>
        <v/>
      </c>
      <c r="G184" s="56" t="str">
        <f>IF($C184="","",VLOOKUP($D184,編集不可!$A$9:$D$11,3,FALSE))</f>
        <v/>
      </c>
      <c r="H184" s="56" t="str">
        <f>IF($C184="","",VLOOKUP($D184,編集不可!$A$9:$D$11,4,FALSE))</f>
        <v/>
      </c>
      <c r="I184" s="26" t="str">
        <f t="shared" si="10"/>
        <v/>
      </c>
      <c r="J184" s="29" t="str">
        <f t="shared" si="11"/>
        <v/>
      </c>
      <c r="K184" s="11"/>
      <c r="L184" s="12"/>
      <c r="M184" s="12"/>
      <c r="N184" s="13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x14ac:dyDescent="0.15">
      <c r="A185" s="23">
        <v>184</v>
      </c>
      <c r="B185" s="58"/>
      <c r="C185" s="58"/>
      <c r="D185" s="58"/>
      <c r="E185" s="56" t="str">
        <f>IF($C185="","",VLOOKUP($D185,編集不可!$A$9:$D$11,2,FALSE))</f>
        <v/>
      </c>
      <c r="F185" s="56" t="str">
        <f t="shared" si="9"/>
        <v/>
      </c>
      <c r="G185" s="56" t="str">
        <f>IF($C185="","",VLOOKUP($D185,編集不可!$A$9:$D$11,3,FALSE))</f>
        <v/>
      </c>
      <c r="H185" s="56" t="str">
        <f>IF($C185="","",VLOOKUP($D185,編集不可!$A$9:$D$11,4,FALSE))</f>
        <v/>
      </c>
      <c r="I185" s="26" t="str">
        <f t="shared" si="10"/>
        <v/>
      </c>
      <c r="J185" s="29" t="str">
        <f t="shared" si="11"/>
        <v/>
      </c>
      <c r="K185" s="11"/>
      <c r="L185" s="12"/>
      <c r="M185" s="12"/>
      <c r="N185" s="13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x14ac:dyDescent="0.15">
      <c r="A186" s="23">
        <v>185</v>
      </c>
      <c r="B186" s="58"/>
      <c r="C186" s="58"/>
      <c r="D186" s="58"/>
      <c r="E186" s="56" t="str">
        <f>IF($C186="","",VLOOKUP($D186,編集不可!$A$9:$D$11,2,FALSE))</f>
        <v/>
      </c>
      <c r="F186" s="56" t="str">
        <f t="shared" si="9"/>
        <v/>
      </c>
      <c r="G186" s="56" t="str">
        <f>IF($C186="","",VLOOKUP($D186,編集不可!$A$9:$D$11,3,FALSE))</f>
        <v/>
      </c>
      <c r="H186" s="56" t="str">
        <f>IF($C186="","",VLOOKUP($D186,編集不可!$A$9:$D$11,4,FALSE))</f>
        <v/>
      </c>
      <c r="I186" s="26" t="str">
        <f t="shared" si="10"/>
        <v/>
      </c>
      <c r="J186" s="29" t="str">
        <f t="shared" si="11"/>
        <v/>
      </c>
      <c r="K186" s="11"/>
      <c r="L186" s="12"/>
      <c r="M186" s="12"/>
      <c r="N186" s="13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x14ac:dyDescent="0.15">
      <c r="A187" s="23">
        <v>186</v>
      </c>
      <c r="B187" s="58"/>
      <c r="C187" s="58"/>
      <c r="D187" s="58"/>
      <c r="E187" s="56" t="str">
        <f>IF($C187="","",VLOOKUP($D187,編集不可!$A$9:$D$11,2,FALSE))</f>
        <v/>
      </c>
      <c r="F187" s="56" t="str">
        <f t="shared" si="9"/>
        <v/>
      </c>
      <c r="G187" s="56" t="str">
        <f>IF($C187="","",VLOOKUP($D187,編集不可!$A$9:$D$11,3,FALSE))</f>
        <v/>
      </c>
      <c r="H187" s="56" t="str">
        <f>IF($C187="","",VLOOKUP($D187,編集不可!$A$9:$D$11,4,FALSE))</f>
        <v/>
      </c>
      <c r="I187" s="26" t="str">
        <f t="shared" si="10"/>
        <v/>
      </c>
      <c r="J187" s="29" t="str">
        <f t="shared" si="11"/>
        <v/>
      </c>
      <c r="K187" s="11"/>
      <c r="L187" s="12"/>
      <c r="M187" s="12"/>
      <c r="N187" s="13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x14ac:dyDescent="0.15">
      <c r="A188" s="23">
        <v>187</v>
      </c>
      <c r="B188" s="58"/>
      <c r="C188" s="58"/>
      <c r="D188" s="58"/>
      <c r="E188" s="56" t="str">
        <f>IF($C188="","",VLOOKUP($D188,編集不可!$A$9:$D$11,2,FALSE))</f>
        <v/>
      </c>
      <c r="F188" s="56" t="str">
        <f t="shared" si="9"/>
        <v/>
      </c>
      <c r="G188" s="56" t="str">
        <f>IF($C188="","",VLOOKUP($D188,編集不可!$A$9:$D$11,3,FALSE))</f>
        <v/>
      </c>
      <c r="H188" s="56" t="str">
        <f>IF($C188="","",VLOOKUP($D188,編集不可!$A$9:$D$11,4,FALSE))</f>
        <v/>
      </c>
      <c r="I188" s="26" t="str">
        <f t="shared" si="10"/>
        <v/>
      </c>
      <c r="J188" s="29" t="str">
        <f t="shared" si="11"/>
        <v/>
      </c>
      <c r="K188" s="11"/>
      <c r="L188" s="12"/>
      <c r="M188" s="12"/>
      <c r="N188" s="13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x14ac:dyDescent="0.15">
      <c r="A189" s="23">
        <v>188</v>
      </c>
      <c r="B189" s="58"/>
      <c r="C189" s="58"/>
      <c r="D189" s="58"/>
      <c r="E189" s="56" t="str">
        <f>IF($C189="","",VLOOKUP($D189,編集不可!$A$9:$D$11,2,FALSE))</f>
        <v/>
      </c>
      <c r="F189" s="56" t="str">
        <f t="shared" si="9"/>
        <v/>
      </c>
      <c r="G189" s="56" t="str">
        <f>IF($C189="","",VLOOKUP($D189,編集不可!$A$9:$D$11,3,FALSE))</f>
        <v/>
      </c>
      <c r="H189" s="56" t="str">
        <f>IF($C189="","",VLOOKUP($D189,編集不可!$A$9:$D$11,4,FALSE))</f>
        <v/>
      </c>
      <c r="I189" s="26" t="str">
        <f t="shared" si="10"/>
        <v/>
      </c>
      <c r="J189" s="29" t="str">
        <f t="shared" si="11"/>
        <v/>
      </c>
      <c r="K189" s="11"/>
      <c r="L189" s="12"/>
      <c r="M189" s="12"/>
      <c r="N189" s="13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x14ac:dyDescent="0.15">
      <c r="A190" s="23">
        <v>189</v>
      </c>
      <c r="B190" s="58"/>
      <c r="C190" s="58"/>
      <c r="D190" s="58"/>
      <c r="E190" s="56" t="str">
        <f>IF($C190="","",VLOOKUP($D190,編集不可!$A$9:$D$11,2,FALSE))</f>
        <v/>
      </c>
      <c r="F190" s="56" t="str">
        <f t="shared" si="9"/>
        <v/>
      </c>
      <c r="G190" s="56" t="str">
        <f>IF($C190="","",VLOOKUP($D190,編集不可!$A$9:$D$11,3,FALSE))</f>
        <v/>
      </c>
      <c r="H190" s="56" t="str">
        <f>IF($C190="","",VLOOKUP($D190,編集不可!$A$9:$D$11,4,FALSE))</f>
        <v/>
      </c>
      <c r="I190" s="26" t="str">
        <f t="shared" si="10"/>
        <v/>
      </c>
      <c r="J190" s="29" t="str">
        <f t="shared" si="11"/>
        <v/>
      </c>
      <c r="K190" s="11"/>
      <c r="L190" s="12"/>
      <c r="M190" s="12"/>
      <c r="N190" s="13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x14ac:dyDescent="0.15">
      <c r="A191" s="23">
        <v>190</v>
      </c>
      <c r="B191" s="58"/>
      <c r="C191" s="58"/>
      <c r="D191" s="58"/>
      <c r="E191" s="56" t="str">
        <f>IF($C191="","",VLOOKUP($D191,編集不可!$A$9:$D$11,2,FALSE))</f>
        <v/>
      </c>
      <c r="F191" s="56" t="str">
        <f t="shared" si="9"/>
        <v/>
      </c>
      <c r="G191" s="56" t="str">
        <f>IF($C191="","",VLOOKUP($D191,編集不可!$A$9:$D$11,3,FALSE))</f>
        <v/>
      </c>
      <c r="H191" s="56" t="str">
        <f>IF($C191="","",VLOOKUP($D191,編集不可!$A$9:$D$11,4,FALSE))</f>
        <v/>
      </c>
      <c r="I191" s="26" t="str">
        <f t="shared" si="10"/>
        <v/>
      </c>
      <c r="J191" s="29" t="str">
        <f t="shared" si="11"/>
        <v/>
      </c>
      <c r="K191" s="11"/>
      <c r="L191" s="12"/>
      <c r="M191" s="12"/>
      <c r="N191" s="13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x14ac:dyDescent="0.15">
      <c r="A192" s="23">
        <v>191</v>
      </c>
      <c r="B192" s="58"/>
      <c r="C192" s="58"/>
      <c r="D192" s="58"/>
      <c r="E192" s="56" t="str">
        <f>IF($C192="","",VLOOKUP($D192,編集不可!$A$9:$D$11,2,FALSE))</f>
        <v/>
      </c>
      <c r="F192" s="56" t="str">
        <f t="shared" si="9"/>
        <v/>
      </c>
      <c r="G192" s="56" t="str">
        <f>IF($C192="","",VLOOKUP($D192,編集不可!$A$9:$D$11,3,FALSE))</f>
        <v/>
      </c>
      <c r="H192" s="56" t="str">
        <f>IF($C192="","",VLOOKUP($D192,編集不可!$A$9:$D$11,4,FALSE))</f>
        <v/>
      </c>
      <c r="I192" s="26" t="str">
        <f t="shared" si="10"/>
        <v/>
      </c>
      <c r="J192" s="29" t="str">
        <f t="shared" si="11"/>
        <v/>
      </c>
      <c r="K192" s="11"/>
      <c r="L192" s="12"/>
      <c r="M192" s="12"/>
      <c r="N192" s="13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x14ac:dyDescent="0.15">
      <c r="A193" s="23">
        <v>192</v>
      </c>
      <c r="B193" s="58"/>
      <c r="C193" s="58"/>
      <c r="D193" s="58"/>
      <c r="E193" s="56" t="str">
        <f>IF($C193="","",VLOOKUP($D193,編集不可!$A$9:$D$11,2,FALSE))</f>
        <v/>
      </c>
      <c r="F193" s="56" t="str">
        <f t="shared" si="9"/>
        <v/>
      </c>
      <c r="G193" s="56" t="str">
        <f>IF($C193="","",VLOOKUP($D193,編集不可!$A$9:$D$11,3,FALSE))</f>
        <v/>
      </c>
      <c r="H193" s="56" t="str">
        <f>IF($C193="","",VLOOKUP($D193,編集不可!$A$9:$D$11,4,FALSE))</f>
        <v/>
      </c>
      <c r="I193" s="26" t="str">
        <f t="shared" si="10"/>
        <v/>
      </c>
      <c r="J193" s="29" t="str">
        <f t="shared" si="11"/>
        <v/>
      </c>
      <c r="K193" s="11"/>
      <c r="L193" s="12"/>
      <c r="M193" s="12"/>
      <c r="N193" s="13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x14ac:dyDescent="0.15">
      <c r="A194" s="23">
        <v>193</v>
      </c>
      <c r="B194" s="58"/>
      <c r="C194" s="58"/>
      <c r="D194" s="58"/>
      <c r="E194" s="56" t="str">
        <f>IF($C194="","",VLOOKUP($D194,編集不可!$A$9:$D$11,2,FALSE))</f>
        <v/>
      </c>
      <c r="F194" s="56" t="str">
        <f t="shared" si="9"/>
        <v/>
      </c>
      <c r="G194" s="56" t="str">
        <f>IF($C194="","",VLOOKUP($D194,編集不可!$A$9:$D$11,3,FALSE))</f>
        <v/>
      </c>
      <c r="H194" s="56" t="str">
        <f>IF($C194="","",VLOOKUP($D194,編集不可!$A$9:$D$11,4,FALSE))</f>
        <v/>
      </c>
      <c r="I194" s="26" t="str">
        <f t="shared" si="10"/>
        <v/>
      </c>
      <c r="J194" s="29" t="str">
        <f t="shared" si="11"/>
        <v/>
      </c>
      <c r="K194" s="11"/>
      <c r="L194" s="12"/>
      <c r="M194" s="12"/>
      <c r="N194" s="13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x14ac:dyDescent="0.15">
      <c r="A195" s="23">
        <v>194</v>
      </c>
      <c r="B195" s="58"/>
      <c r="C195" s="58"/>
      <c r="D195" s="58"/>
      <c r="E195" s="56" t="str">
        <f>IF($C195="","",VLOOKUP($D195,編集不可!$A$9:$D$11,2,FALSE))</f>
        <v/>
      </c>
      <c r="F195" s="56" t="str">
        <f t="shared" si="9"/>
        <v/>
      </c>
      <c r="G195" s="56" t="str">
        <f>IF($C195="","",VLOOKUP($D195,編集不可!$A$9:$D$11,3,FALSE))</f>
        <v/>
      </c>
      <c r="H195" s="56" t="str">
        <f>IF($C195="","",VLOOKUP($D195,編集不可!$A$9:$D$11,4,FALSE))</f>
        <v/>
      </c>
      <c r="I195" s="26" t="str">
        <f t="shared" si="10"/>
        <v/>
      </c>
      <c r="J195" s="29" t="str">
        <f t="shared" si="11"/>
        <v/>
      </c>
      <c r="K195" s="11"/>
      <c r="L195" s="12"/>
      <c r="M195" s="12"/>
      <c r="N195" s="13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x14ac:dyDescent="0.15">
      <c r="A196" s="23">
        <v>195</v>
      </c>
      <c r="B196" s="58"/>
      <c r="C196" s="58"/>
      <c r="D196" s="58"/>
      <c r="E196" s="56" t="str">
        <f>IF($C196="","",VLOOKUP($D196,編集不可!$A$9:$D$11,2,FALSE))</f>
        <v/>
      </c>
      <c r="F196" s="56" t="str">
        <f t="shared" si="9"/>
        <v/>
      </c>
      <c r="G196" s="56" t="str">
        <f>IF($C196="","",VLOOKUP($D196,編集不可!$A$9:$D$11,3,FALSE))</f>
        <v/>
      </c>
      <c r="H196" s="56" t="str">
        <f>IF($C196="","",VLOOKUP($D196,編集不可!$A$9:$D$11,4,FALSE))</f>
        <v/>
      </c>
      <c r="I196" s="26" t="str">
        <f t="shared" si="10"/>
        <v/>
      </c>
      <c r="J196" s="29" t="str">
        <f t="shared" si="11"/>
        <v/>
      </c>
      <c r="K196" s="11"/>
      <c r="L196" s="12"/>
      <c r="M196" s="12"/>
      <c r="N196" s="13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x14ac:dyDescent="0.15">
      <c r="A197" s="23">
        <v>196</v>
      </c>
      <c r="B197" s="58"/>
      <c r="C197" s="58"/>
      <c r="D197" s="58"/>
      <c r="E197" s="56" t="str">
        <f>IF($C197="","",VLOOKUP($D197,編集不可!$A$9:$D$11,2,FALSE))</f>
        <v/>
      </c>
      <c r="F197" s="56" t="str">
        <f t="shared" si="9"/>
        <v/>
      </c>
      <c r="G197" s="56" t="str">
        <f>IF($C197="","",VLOOKUP($D197,編集不可!$A$9:$D$11,3,FALSE))</f>
        <v/>
      </c>
      <c r="H197" s="56" t="str">
        <f>IF($C197="","",VLOOKUP($D197,編集不可!$A$9:$D$11,4,FALSE))</f>
        <v/>
      </c>
      <c r="I197" s="26" t="str">
        <f t="shared" si="10"/>
        <v/>
      </c>
      <c r="J197" s="29" t="str">
        <f t="shared" si="11"/>
        <v/>
      </c>
      <c r="K197" s="11"/>
      <c r="L197" s="12"/>
      <c r="M197" s="12"/>
      <c r="N197" s="13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x14ac:dyDescent="0.15">
      <c r="A198" s="23">
        <v>197</v>
      </c>
      <c r="B198" s="58"/>
      <c r="C198" s="58"/>
      <c r="D198" s="58"/>
      <c r="E198" s="56" t="str">
        <f>IF($C198="","",VLOOKUP($D198,編集不可!$A$9:$D$11,2,FALSE))</f>
        <v/>
      </c>
      <c r="F198" s="56" t="str">
        <f t="shared" si="9"/>
        <v/>
      </c>
      <c r="G198" s="56" t="str">
        <f>IF($C198="","",VLOOKUP($D198,編集不可!$A$9:$D$11,3,FALSE))</f>
        <v/>
      </c>
      <c r="H198" s="56" t="str">
        <f>IF($C198="","",VLOOKUP($D198,編集不可!$A$9:$D$11,4,FALSE))</f>
        <v/>
      </c>
      <c r="I198" s="26" t="str">
        <f t="shared" si="10"/>
        <v/>
      </c>
      <c r="J198" s="29" t="str">
        <f t="shared" si="11"/>
        <v/>
      </c>
      <c r="K198" s="11"/>
      <c r="L198" s="12"/>
      <c r="M198" s="12"/>
      <c r="N198" s="13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x14ac:dyDescent="0.15">
      <c r="A199" s="23">
        <v>198</v>
      </c>
      <c r="B199" s="58"/>
      <c r="C199" s="58"/>
      <c r="D199" s="58"/>
      <c r="E199" s="56" t="str">
        <f>IF($C199="","",VLOOKUP($D199,編集不可!$A$9:$D$11,2,FALSE))</f>
        <v/>
      </c>
      <c r="F199" s="56" t="str">
        <f t="shared" si="9"/>
        <v/>
      </c>
      <c r="G199" s="56" t="str">
        <f>IF($C199="","",VLOOKUP($D199,編集不可!$A$9:$D$11,3,FALSE))</f>
        <v/>
      </c>
      <c r="H199" s="56" t="str">
        <f>IF($C199="","",VLOOKUP($D199,編集不可!$A$9:$D$11,4,FALSE))</f>
        <v/>
      </c>
      <c r="I199" s="26" t="str">
        <f t="shared" si="10"/>
        <v/>
      </c>
      <c r="J199" s="29" t="str">
        <f t="shared" si="11"/>
        <v/>
      </c>
      <c r="K199" s="11"/>
      <c r="L199" s="12"/>
      <c r="M199" s="12"/>
      <c r="N199" s="13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x14ac:dyDescent="0.15">
      <c r="A200" s="23">
        <v>199</v>
      </c>
      <c r="B200" s="58"/>
      <c r="C200" s="58"/>
      <c r="D200" s="58"/>
      <c r="E200" s="56" t="str">
        <f>IF($C200="","",VLOOKUP($D200,編集不可!$A$9:$D$11,2,FALSE))</f>
        <v/>
      </c>
      <c r="F200" s="56" t="str">
        <f t="shared" si="9"/>
        <v/>
      </c>
      <c r="G200" s="56" t="str">
        <f>IF($C200="","",VLOOKUP($D200,編集不可!$A$9:$D$11,3,FALSE))</f>
        <v/>
      </c>
      <c r="H200" s="56" t="str">
        <f>IF($C200="","",VLOOKUP($D200,編集不可!$A$9:$D$11,4,FALSE))</f>
        <v/>
      </c>
      <c r="I200" s="26" t="str">
        <f t="shared" si="10"/>
        <v/>
      </c>
      <c r="J200" s="29" t="str">
        <f t="shared" si="11"/>
        <v/>
      </c>
      <c r="K200" s="11"/>
      <c r="L200" s="12"/>
      <c r="M200" s="12"/>
      <c r="N200" s="13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x14ac:dyDescent="0.15">
      <c r="A201" s="23">
        <v>200</v>
      </c>
      <c r="B201" s="58"/>
      <c r="C201" s="58"/>
      <c r="D201" s="58"/>
      <c r="E201" s="56" t="str">
        <f>IF($C201="","",VLOOKUP($D201,編集不可!$A$9:$D$11,2,FALSE))</f>
        <v/>
      </c>
      <c r="F201" s="56" t="str">
        <f t="shared" si="9"/>
        <v/>
      </c>
      <c r="G201" s="56" t="str">
        <f>IF($C201="","",VLOOKUP($D201,編集不可!$A$9:$D$11,3,FALSE))</f>
        <v/>
      </c>
      <c r="H201" s="56" t="str">
        <f>IF($C201="","",VLOOKUP($D201,編集不可!$A$9:$D$11,4,FALSE))</f>
        <v/>
      </c>
      <c r="I201" s="26" t="str">
        <f t="shared" si="10"/>
        <v/>
      </c>
      <c r="J201" s="29" t="str">
        <f t="shared" si="11"/>
        <v/>
      </c>
      <c r="K201" s="11"/>
      <c r="L201" s="12"/>
      <c r="M201" s="12"/>
      <c r="N201" s="13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x14ac:dyDescent="0.15">
      <c r="A202" s="23">
        <v>201</v>
      </c>
      <c r="B202" s="58"/>
      <c r="C202" s="58"/>
      <c r="D202" s="58"/>
      <c r="E202" s="56" t="str">
        <f>IF($C202="","",VLOOKUP($D202,編集不可!$A$9:$D$11,2,FALSE))</f>
        <v/>
      </c>
      <c r="F202" s="56" t="str">
        <f t="shared" si="9"/>
        <v/>
      </c>
      <c r="G202" s="56" t="str">
        <f>IF($C202="","",VLOOKUP($D202,編集不可!$A$9:$D$11,3,FALSE))</f>
        <v/>
      </c>
      <c r="H202" s="56" t="str">
        <f>IF($C202="","",VLOOKUP($D202,編集不可!$A$9:$D$11,4,FALSE))</f>
        <v/>
      </c>
      <c r="I202" s="26" t="str">
        <f t="shared" si="10"/>
        <v/>
      </c>
      <c r="J202" s="29" t="str">
        <f t="shared" si="11"/>
        <v/>
      </c>
      <c r="K202" s="11"/>
      <c r="L202" s="12"/>
      <c r="M202" s="12"/>
      <c r="N202" s="13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x14ac:dyDescent="0.15">
      <c r="A203" s="23">
        <v>202</v>
      </c>
      <c r="B203" s="58"/>
      <c r="C203" s="58"/>
      <c r="D203" s="58"/>
      <c r="E203" s="56" t="str">
        <f>IF($C203="","",VLOOKUP($D203,編集不可!$A$9:$D$11,2,FALSE))</f>
        <v/>
      </c>
      <c r="F203" s="56" t="str">
        <f t="shared" si="9"/>
        <v/>
      </c>
      <c r="G203" s="56" t="str">
        <f>IF($C203="","",VLOOKUP($D203,編集不可!$A$9:$D$11,3,FALSE))</f>
        <v/>
      </c>
      <c r="H203" s="56" t="str">
        <f>IF($C203="","",VLOOKUP($D203,編集不可!$A$9:$D$11,4,FALSE))</f>
        <v/>
      </c>
      <c r="I203" s="26" t="str">
        <f t="shared" si="10"/>
        <v/>
      </c>
      <c r="J203" s="29" t="str">
        <f t="shared" si="11"/>
        <v/>
      </c>
      <c r="K203" s="11"/>
      <c r="L203" s="12"/>
      <c r="M203" s="12"/>
      <c r="N203" s="13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x14ac:dyDescent="0.15">
      <c r="A204" s="23">
        <v>203</v>
      </c>
      <c r="B204" s="58"/>
      <c r="C204" s="58"/>
      <c r="D204" s="58"/>
      <c r="E204" s="56" t="str">
        <f>IF($C204="","",VLOOKUP($D204,編集不可!$A$9:$D$11,2,FALSE))</f>
        <v/>
      </c>
      <c r="F204" s="56" t="str">
        <f t="shared" si="9"/>
        <v/>
      </c>
      <c r="G204" s="56" t="str">
        <f>IF($C204="","",VLOOKUP($D204,編集不可!$A$9:$D$11,3,FALSE))</f>
        <v/>
      </c>
      <c r="H204" s="56" t="str">
        <f>IF($C204="","",VLOOKUP($D204,編集不可!$A$9:$D$11,4,FALSE))</f>
        <v/>
      </c>
      <c r="I204" s="26" t="str">
        <f t="shared" si="10"/>
        <v/>
      </c>
      <c r="J204" s="29" t="str">
        <f t="shared" si="11"/>
        <v/>
      </c>
      <c r="K204" s="11"/>
      <c r="L204" s="12"/>
      <c r="M204" s="12"/>
      <c r="N204" s="13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x14ac:dyDescent="0.15">
      <c r="A205" s="23">
        <v>204</v>
      </c>
      <c r="B205" s="58"/>
      <c r="C205" s="58"/>
      <c r="D205" s="58"/>
      <c r="E205" s="56" t="str">
        <f>IF($C205="","",VLOOKUP($D205,編集不可!$A$9:$D$11,2,FALSE))</f>
        <v/>
      </c>
      <c r="F205" s="56" t="str">
        <f t="shared" si="9"/>
        <v/>
      </c>
      <c r="G205" s="56" t="str">
        <f>IF($C205="","",VLOOKUP($D205,編集不可!$A$9:$D$11,3,FALSE))</f>
        <v/>
      </c>
      <c r="H205" s="56" t="str">
        <f>IF($C205="","",VLOOKUP($D205,編集不可!$A$9:$D$11,4,FALSE))</f>
        <v/>
      </c>
      <c r="I205" s="26" t="str">
        <f t="shared" si="10"/>
        <v/>
      </c>
      <c r="J205" s="29" t="str">
        <f t="shared" si="11"/>
        <v/>
      </c>
      <c r="K205" s="11"/>
      <c r="L205" s="12"/>
      <c r="M205" s="12"/>
      <c r="N205" s="13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x14ac:dyDescent="0.15">
      <c r="A206" s="23">
        <v>205</v>
      </c>
      <c r="B206" s="58"/>
      <c r="C206" s="58"/>
      <c r="D206" s="58"/>
      <c r="E206" s="56" t="str">
        <f>IF($C206="","",VLOOKUP($D206,編集不可!$A$9:$D$11,2,FALSE))</f>
        <v/>
      </c>
      <c r="F206" s="56" t="str">
        <f t="shared" si="9"/>
        <v/>
      </c>
      <c r="G206" s="56" t="str">
        <f>IF($C206="","",VLOOKUP($D206,編集不可!$A$9:$D$11,3,FALSE))</f>
        <v/>
      </c>
      <c r="H206" s="56" t="str">
        <f>IF($C206="","",VLOOKUP($D206,編集不可!$A$9:$D$11,4,FALSE))</f>
        <v/>
      </c>
      <c r="I206" s="26" t="str">
        <f t="shared" si="10"/>
        <v/>
      </c>
      <c r="J206" s="29" t="str">
        <f t="shared" si="11"/>
        <v/>
      </c>
      <c r="K206" s="11"/>
      <c r="L206" s="12"/>
      <c r="M206" s="12"/>
      <c r="N206" s="13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x14ac:dyDescent="0.15">
      <c r="A207" s="23">
        <v>206</v>
      </c>
      <c r="B207" s="58"/>
      <c r="C207" s="58"/>
      <c r="D207" s="58"/>
      <c r="E207" s="56" t="str">
        <f>IF($C207="","",VLOOKUP($D207,編集不可!$A$9:$D$11,2,FALSE))</f>
        <v/>
      </c>
      <c r="F207" s="56" t="str">
        <f t="shared" ref="F207:F270" si="12">IF($C207="","",SUM($C207*$E207))</f>
        <v/>
      </c>
      <c r="G207" s="56" t="str">
        <f>IF($C207="","",VLOOKUP($D207,編集不可!$A$9:$D$11,3,FALSE))</f>
        <v/>
      </c>
      <c r="H207" s="56" t="str">
        <f>IF($C207="","",VLOOKUP($D207,編集不可!$A$9:$D$11,4,FALSE))</f>
        <v/>
      </c>
      <c r="I207" s="26" t="str">
        <f t="shared" ref="I207:I270" si="13">IF($C207="","",ROUND(SUM($F207*$G207+$H207),2))</f>
        <v/>
      </c>
      <c r="J207" s="29" t="str">
        <f t="shared" ref="J207:J270" si="14">IF($C207="","",ROUNDDOWN($I207,-2))</f>
        <v/>
      </c>
      <c r="K207" s="11"/>
      <c r="L207" s="12"/>
      <c r="M207" s="12"/>
      <c r="N207" s="13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x14ac:dyDescent="0.15">
      <c r="A208" s="23">
        <v>207</v>
      </c>
      <c r="B208" s="58"/>
      <c r="C208" s="58"/>
      <c r="D208" s="58"/>
      <c r="E208" s="56" t="str">
        <f>IF($C208="","",VLOOKUP($D208,編集不可!$A$9:$D$11,2,FALSE))</f>
        <v/>
      </c>
      <c r="F208" s="56" t="str">
        <f t="shared" si="12"/>
        <v/>
      </c>
      <c r="G208" s="56" t="str">
        <f>IF($C208="","",VLOOKUP($D208,編集不可!$A$9:$D$11,3,FALSE))</f>
        <v/>
      </c>
      <c r="H208" s="56" t="str">
        <f>IF($C208="","",VLOOKUP($D208,編集不可!$A$9:$D$11,4,FALSE))</f>
        <v/>
      </c>
      <c r="I208" s="26" t="str">
        <f t="shared" si="13"/>
        <v/>
      </c>
      <c r="J208" s="29" t="str">
        <f t="shared" si="14"/>
        <v/>
      </c>
      <c r="K208" s="11"/>
      <c r="L208" s="12"/>
      <c r="M208" s="12"/>
      <c r="N208" s="13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x14ac:dyDescent="0.15">
      <c r="A209" s="23">
        <v>208</v>
      </c>
      <c r="B209" s="58"/>
      <c r="C209" s="58"/>
      <c r="D209" s="58"/>
      <c r="E209" s="56" t="str">
        <f>IF($C209="","",VLOOKUP($D209,編集不可!$A$9:$D$11,2,FALSE))</f>
        <v/>
      </c>
      <c r="F209" s="56" t="str">
        <f t="shared" si="12"/>
        <v/>
      </c>
      <c r="G209" s="56" t="str">
        <f>IF($C209="","",VLOOKUP($D209,編集不可!$A$9:$D$11,3,FALSE))</f>
        <v/>
      </c>
      <c r="H209" s="56" t="str">
        <f>IF($C209="","",VLOOKUP($D209,編集不可!$A$9:$D$11,4,FALSE))</f>
        <v/>
      </c>
      <c r="I209" s="26" t="str">
        <f t="shared" si="13"/>
        <v/>
      </c>
      <c r="J209" s="29" t="str">
        <f t="shared" si="14"/>
        <v/>
      </c>
      <c r="K209" s="11"/>
      <c r="L209" s="12"/>
      <c r="M209" s="12"/>
      <c r="N209" s="13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x14ac:dyDescent="0.15">
      <c r="A210" s="23">
        <v>209</v>
      </c>
      <c r="B210" s="58"/>
      <c r="C210" s="58"/>
      <c r="D210" s="58"/>
      <c r="E210" s="56" t="str">
        <f>IF($C210="","",VLOOKUP($D210,編集不可!$A$9:$D$11,2,FALSE))</f>
        <v/>
      </c>
      <c r="F210" s="56" t="str">
        <f t="shared" si="12"/>
        <v/>
      </c>
      <c r="G210" s="56" t="str">
        <f>IF($C210="","",VLOOKUP($D210,編集不可!$A$9:$D$11,3,FALSE))</f>
        <v/>
      </c>
      <c r="H210" s="56" t="str">
        <f>IF($C210="","",VLOOKUP($D210,編集不可!$A$9:$D$11,4,FALSE))</f>
        <v/>
      </c>
      <c r="I210" s="26" t="str">
        <f t="shared" si="13"/>
        <v/>
      </c>
      <c r="J210" s="29" t="str">
        <f t="shared" si="14"/>
        <v/>
      </c>
      <c r="K210" s="11"/>
      <c r="L210" s="12"/>
      <c r="M210" s="12"/>
      <c r="N210" s="13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x14ac:dyDescent="0.15">
      <c r="A211" s="23">
        <v>210</v>
      </c>
      <c r="B211" s="58"/>
      <c r="C211" s="58"/>
      <c r="D211" s="58"/>
      <c r="E211" s="56" t="str">
        <f>IF($C211="","",VLOOKUP($D211,編集不可!$A$9:$D$11,2,FALSE))</f>
        <v/>
      </c>
      <c r="F211" s="56" t="str">
        <f t="shared" si="12"/>
        <v/>
      </c>
      <c r="G211" s="56" t="str">
        <f>IF($C211="","",VLOOKUP($D211,編集不可!$A$9:$D$11,3,FALSE))</f>
        <v/>
      </c>
      <c r="H211" s="56" t="str">
        <f>IF($C211="","",VLOOKUP($D211,編集不可!$A$9:$D$11,4,FALSE))</f>
        <v/>
      </c>
      <c r="I211" s="26" t="str">
        <f t="shared" si="13"/>
        <v/>
      </c>
      <c r="J211" s="29" t="str">
        <f t="shared" si="14"/>
        <v/>
      </c>
      <c r="K211" s="11"/>
      <c r="L211" s="12"/>
      <c r="M211" s="12"/>
      <c r="N211" s="13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x14ac:dyDescent="0.15">
      <c r="A212" s="23">
        <v>211</v>
      </c>
      <c r="B212" s="58"/>
      <c r="C212" s="58"/>
      <c r="D212" s="58"/>
      <c r="E212" s="56" t="str">
        <f>IF($C212="","",VLOOKUP($D212,編集不可!$A$9:$D$11,2,FALSE))</f>
        <v/>
      </c>
      <c r="F212" s="56" t="str">
        <f t="shared" si="12"/>
        <v/>
      </c>
      <c r="G212" s="56" t="str">
        <f>IF($C212="","",VLOOKUP($D212,編集不可!$A$9:$D$11,3,FALSE))</f>
        <v/>
      </c>
      <c r="H212" s="56" t="str">
        <f>IF($C212="","",VLOOKUP($D212,編集不可!$A$9:$D$11,4,FALSE))</f>
        <v/>
      </c>
      <c r="I212" s="26" t="str">
        <f t="shared" si="13"/>
        <v/>
      </c>
      <c r="J212" s="29" t="str">
        <f t="shared" si="14"/>
        <v/>
      </c>
      <c r="K212" s="11"/>
      <c r="L212" s="12"/>
      <c r="M212" s="12"/>
      <c r="N212" s="13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x14ac:dyDescent="0.15">
      <c r="A213" s="23">
        <v>212</v>
      </c>
      <c r="B213" s="58"/>
      <c r="C213" s="58"/>
      <c r="D213" s="58"/>
      <c r="E213" s="56" t="str">
        <f>IF($C213="","",VLOOKUP($D213,編集不可!$A$9:$D$11,2,FALSE))</f>
        <v/>
      </c>
      <c r="F213" s="56" t="str">
        <f t="shared" si="12"/>
        <v/>
      </c>
      <c r="G213" s="56" t="str">
        <f>IF($C213="","",VLOOKUP($D213,編集不可!$A$9:$D$11,3,FALSE))</f>
        <v/>
      </c>
      <c r="H213" s="56" t="str">
        <f>IF($C213="","",VLOOKUP($D213,編集不可!$A$9:$D$11,4,FALSE))</f>
        <v/>
      </c>
      <c r="I213" s="26" t="str">
        <f t="shared" si="13"/>
        <v/>
      </c>
      <c r="J213" s="29" t="str">
        <f t="shared" si="14"/>
        <v/>
      </c>
      <c r="K213" s="11"/>
      <c r="L213" s="12"/>
      <c r="M213" s="12"/>
      <c r="N213" s="13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x14ac:dyDescent="0.15">
      <c r="A214" s="23">
        <v>213</v>
      </c>
      <c r="B214" s="58"/>
      <c r="C214" s="58"/>
      <c r="D214" s="58"/>
      <c r="E214" s="56" t="str">
        <f>IF($C214="","",VLOOKUP($D214,編集不可!$A$9:$D$11,2,FALSE))</f>
        <v/>
      </c>
      <c r="F214" s="56" t="str">
        <f t="shared" si="12"/>
        <v/>
      </c>
      <c r="G214" s="56" t="str">
        <f>IF($C214="","",VLOOKUP($D214,編集不可!$A$9:$D$11,3,FALSE))</f>
        <v/>
      </c>
      <c r="H214" s="56" t="str">
        <f>IF($C214="","",VLOOKUP($D214,編集不可!$A$9:$D$11,4,FALSE))</f>
        <v/>
      </c>
      <c r="I214" s="26" t="str">
        <f t="shared" si="13"/>
        <v/>
      </c>
      <c r="J214" s="29" t="str">
        <f t="shared" si="14"/>
        <v/>
      </c>
      <c r="K214" s="11"/>
      <c r="L214" s="12"/>
      <c r="M214" s="12"/>
      <c r="N214" s="13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x14ac:dyDescent="0.15">
      <c r="A215" s="23">
        <v>214</v>
      </c>
      <c r="B215" s="58"/>
      <c r="C215" s="58"/>
      <c r="D215" s="58"/>
      <c r="E215" s="56" t="str">
        <f>IF($C215="","",VLOOKUP($D215,編集不可!$A$9:$D$11,2,FALSE))</f>
        <v/>
      </c>
      <c r="F215" s="56" t="str">
        <f t="shared" si="12"/>
        <v/>
      </c>
      <c r="G215" s="56" t="str">
        <f>IF($C215="","",VLOOKUP($D215,編集不可!$A$9:$D$11,3,FALSE))</f>
        <v/>
      </c>
      <c r="H215" s="56" t="str">
        <f>IF($C215="","",VLOOKUP($D215,編集不可!$A$9:$D$11,4,FALSE))</f>
        <v/>
      </c>
      <c r="I215" s="26" t="str">
        <f t="shared" si="13"/>
        <v/>
      </c>
      <c r="J215" s="29" t="str">
        <f t="shared" si="14"/>
        <v/>
      </c>
      <c r="K215" s="11"/>
      <c r="L215" s="12"/>
      <c r="M215" s="12"/>
      <c r="N215" s="13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x14ac:dyDescent="0.15">
      <c r="A216" s="23">
        <v>215</v>
      </c>
      <c r="B216" s="58"/>
      <c r="C216" s="58"/>
      <c r="D216" s="58"/>
      <c r="E216" s="56" t="str">
        <f>IF($C216="","",VLOOKUP($D216,編集不可!$A$9:$D$11,2,FALSE))</f>
        <v/>
      </c>
      <c r="F216" s="56" t="str">
        <f t="shared" si="12"/>
        <v/>
      </c>
      <c r="G216" s="56" t="str">
        <f>IF($C216="","",VLOOKUP($D216,編集不可!$A$9:$D$11,3,FALSE))</f>
        <v/>
      </c>
      <c r="H216" s="56" t="str">
        <f>IF($C216="","",VLOOKUP($D216,編集不可!$A$9:$D$11,4,FALSE))</f>
        <v/>
      </c>
      <c r="I216" s="26" t="str">
        <f t="shared" si="13"/>
        <v/>
      </c>
      <c r="J216" s="29" t="str">
        <f t="shared" si="14"/>
        <v/>
      </c>
      <c r="K216" s="11"/>
      <c r="L216" s="12"/>
      <c r="M216" s="12"/>
      <c r="N216" s="13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x14ac:dyDescent="0.15">
      <c r="A217" s="23">
        <v>216</v>
      </c>
      <c r="B217" s="58"/>
      <c r="C217" s="58"/>
      <c r="D217" s="58"/>
      <c r="E217" s="56" t="str">
        <f>IF($C217="","",VLOOKUP($D217,編集不可!$A$9:$D$11,2,FALSE))</f>
        <v/>
      </c>
      <c r="F217" s="56" t="str">
        <f t="shared" si="12"/>
        <v/>
      </c>
      <c r="G217" s="56" t="str">
        <f>IF($C217="","",VLOOKUP($D217,編集不可!$A$9:$D$11,3,FALSE))</f>
        <v/>
      </c>
      <c r="H217" s="56" t="str">
        <f>IF($C217="","",VLOOKUP($D217,編集不可!$A$9:$D$11,4,FALSE))</f>
        <v/>
      </c>
      <c r="I217" s="26" t="str">
        <f t="shared" si="13"/>
        <v/>
      </c>
      <c r="J217" s="29" t="str">
        <f t="shared" si="14"/>
        <v/>
      </c>
      <c r="K217" s="11"/>
      <c r="L217" s="12"/>
      <c r="M217" s="12"/>
      <c r="N217" s="13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x14ac:dyDescent="0.15">
      <c r="A218" s="23">
        <v>217</v>
      </c>
      <c r="B218" s="58"/>
      <c r="C218" s="58"/>
      <c r="D218" s="58"/>
      <c r="E218" s="56" t="str">
        <f>IF($C218="","",VLOOKUP($D218,編集不可!$A$9:$D$11,2,FALSE))</f>
        <v/>
      </c>
      <c r="F218" s="56" t="str">
        <f t="shared" si="12"/>
        <v/>
      </c>
      <c r="G218" s="56" t="str">
        <f>IF($C218="","",VLOOKUP($D218,編集不可!$A$9:$D$11,3,FALSE))</f>
        <v/>
      </c>
      <c r="H218" s="56" t="str">
        <f>IF($C218="","",VLOOKUP($D218,編集不可!$A$9:$D$11,4,FALSE))</f>
        <v/>
      </c>
      <c r="I218" s="26" t="str">
        <f t="shared" si="13"/>
        <v/>
      </c>
      <c r="J218" s="29" t="str">
        <f t="shared" si="14"/>
        <v/>
      </c>
      <c r="K218" s="11"/>
      <c r="L218" s="12"/>
      <c r="M218" s="12"/>
      <c r="N218" s="13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x14ac:dyDescent="0.15">
      <c r="A219" s="23">
        <v>218</v>
      </c>
      <c r="B219" s="58"/>
      <c r="C219" s="58"/>
      <c r="D219" s="58"/>
      <c r="E219" s="56" t="str">
        <f>IF($C219="","",VLOOKUP($D219,編集不可!$A$9:$D$11,2,FALSE))</f>
        <v/>
      </c>
      <c r="F219" s="56" t="str">
        <f t="shared" si="12"/>
        <v/>
      </c>
      <c r="G219" s="56" t="str">
        <f>IF($C219="","",VLOOKUP($D219,編集不可!$A$9:$D$11,3,FALSE))</f>
        <v/>
      </c>
      <c r="H219" s="56" t="str">
        <f>IF($C219="","",VLOOKUP($D219,編集不可!$A$9:$D$11,4,FALSE))</f>
        <v/>
      </c>
      <c r="I219" s="26" t="str">
        <f t="shared" si="13"/>
        <v/>
      </c>
      <c r="J219" s="29" t="str">
        <f t="shared" si="14"/>
        <v/>
      </c>
      <c r="K219" s="11"/>
      <c r="L219" s="12"/>
      <c r="M219" s="12"/>
      <c r="N219" s="13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x14ac:dyDescent="0.15">
      <c r="A220" s="23">
        <v>219</v>
      </c>
      <c r="B220" s="58"/>
      <c r="C220" s="58"/>
      <c r="D220" s="58"/>
      <c r="E220" s="56" t="str">
        <f>IF($C220="","",VLOOKUP($D220,編集不可!$A$9:$D$11,2,FALSE))</f>
        <v/>
      </c>
      <c r="F220" s="56" t="str">
        <f t="shared" si="12"/>
        <v/>
      </c>
      <c r="G220" s="56" t="str">
        <f>IF($C220="","",VLOOKUP($D220,編集不可!$A$9:$D$11,3,FALSE))</f>
        <v/>
      </c>
      <c r="H220" s="56" t="str">
        <f>IF($C220="","",VLOOKUP($D220,編集不可!$A$9:$D$11,4,FALSE))</f>
        <v/>
      </c>
      <c r="I220" s="26" t="str">
        <f t="shared" si="13"/>
        <v/>
      </c>
      <c r="J220" s="29" t="str">
        <f t="shared" si="14"/>
        <v/>
      </c>
      <c r="K220" s="11"/>
      <c r="L220" s="12"/>
      <c r="M220" s="12"/>
      <c r="N220" s="13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x14ac:dyDescent="0.15">
      <c r="A221" s="23">
        <v>220</v>
      </c>
      <c r="B221" s="58"/>
      <c r="C221" s="58"/>
      <c r="D221" s="58"/>
      <c r="E221" s="56" t="str">
        <f>IF($C221="","",VLOOKUP($D221,編集不可!$A$9:$D$11,2,FALSE))</f>
        <v/>
      </c>
      <c r="F221" s="56" t="str">
        <f t="shared" si="12"/>
        <v/>
      </c>
      <c r="G221" s="56" t="str">
        <f>IF($C221="","",VLOOKUP($D221,編集不可!$A$9:$D$11,3,FALSE))</f>
        <v/>
      </c>
      <c r="H221" s="56" t="str">
        <f>IF($C221="","",VLOOKUP($D221,編集不可!$A$9:$D$11,4,FALSE))</f>
        <v/>
      </c>
      <c r="I221" s="26" t="str">
        <f t="shared" si="13"/>
        <v/>
      </c>
      <c r="J221" s="29" t="str">
        <f t="shared" si="14"/>
        <v/>
      </c>
      <c r="K221" s="11"/>
      <c r="L221" s="12"/>
      <c r="M221" s="12"/>
      <c r="N221" s="13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x14ac:dyDescent="0.15">
      <c r="A222" s="23">
        <v>221</v>
      </c>
      <c r="B222" s="58"/>
      <c r="C222" s="58"/>
      <c r="D222" s="58"/>
      <c r="E222" s="56" t="str">
        <f>IF($C222="","",VLOOKUP($D222,編集不可!$A$9:$D$11,2,FALSE))</f>
        <v/>
      </c>
      <c r="F222" s="56" t="str">
        <f t="shared" si="12"/>
        <v/>
      </c>
      <c r="G222" s="56" t="str">
        <f>IF($C222="","",VLOOKUP($D222,編集不可!$A$9:$D$11,3,FALSE))</f>
        <v/>
      </c>
      <c r="H222" s="56" t="str">
        <f>IF($C222="","",VLOOKUP($D222,編集不可!$A$9:$D$11,4,FALSE))</f>
        <v/>
      </c>
      <c r="I222" s="26" t="str">
        <f t="shared" si="13"/>
        <v/>
      </c>
      <c r="J222" s="29" t="str">
        <f t="shared" si="14"/>
        <v/>
      </c>
      <c r="K222" s="11"/>
      <c r="L222" s="12"/>
      <c r="M222" s="12"/>
      <c r="N222" s="13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x14ac:dyDescent="0.15">
      <c r="A223" s="23">
        <v>222</v>
      </c>
      <c r="B223" s="58"/>
      <c r="C223" s="58"/>
      <c r="D223" s="58"/>
      <c r="E223" s="56" t="str">
        <f>IF($C223="","",VLOOKUP($D223,編集不可!$A$9:$D$11,2,FALSE))</f>
        <v/>
      </c>
      <c r="F223" s="56" t="str">
        <f t="shared" si="12"/>
        <v/>
      </c>
      <c r="G223" s="56" t="str">
        <f>IF($C223="","",VLOOKUP($D223,編集不可!$A$9:$D$11,3,FALSE))</f>
        <v/>
      </c>
      <c r="H223" s="56" t="str">
        <f>IF($C223="","",VLOOKUP($D223,編集不可!$A$9:$D$11,4,FALSE))</f>
        <v/>
      </c>
      <c r="I223" s="26" t="str">
        <f t="shared" si="13"/>
        <v/>
      </c>
      <c r="J223" s="29" t="str">
        <f t="shared" si="14"/>
        <v/>
      </c>
      <c r="K223" s="11"/>
      <c r="L223" s="12"/>
      <c r="M223" s="12"/>
      <c r="N223" s="13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x14ac:dyDescent="0.15">
      <c r="A224" s="23">
        <v>223</v>
      </c>
      <c r="B224" s="58"/>
      <c r="C224" s="58"/>
      <c r="D224" s="58"/>
      <c r="E224" s="56" t="str">
        <f>IF($C224="","",VLOOKUP($D224,編集不可!$A$9:$D$11,2,FALSE))</f>
        <v/>
      </c>
      <c r="F224" s="56" t="str">
        <f t="shared" si="12"/>
        <v/>
      </c>
      <c r="G224" s="56" t="str">
        <f>IF($C224="","",VLOOKUP($D224,編集不可!$A$9:$D$11,3,FALSE))</f>
        <v/>
      </c>
      <c r="H224" s="56" t="str">
        <f>IF($C224="","",VLOOKUP($D224,編集不可!$A$9:$D$11,4,FALSE))</f>
        <v/>
      </c>
      <c r="I224" s="26" t="str">
        <f t="shared" si="13"/>
        <v/>
      </c>
      <c r="J224" s="29" t="str">
        <f t="shared" si="14"/>
        <v/>
      </c>
      <c r="K224" s="11"/>
      <c r="L224" s="12"/>
      <c r="M224" s="12"/>
      <c r="N224" s="13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x14ac:dyDescent="0.15">
      <c r="A225" s="23">
        <v>224</v>
      </c>
      <c r="B225" s="58"/>
      <c r="C225" s="58"/>
      <c r="D225" s="58"/>
      <c r="E225" s="56" t="str">
        <f>IF($C225="","",VLOOKUP($D225,編集不可!$A$9:$D$11,2,FALSE))</f>
        <v/>
      </c>
      <c r="F225" s="56" t="str">
        <f t="shared" si="12"/>
        <v/>
      </c>
      <c r="G225" s="56" t="str">
        <f>IF($C225="","",VLOOKUP($D225,編集不可!$A$9:$D$11,3,FALSE))</f>
        <v/>
      </c>
      <c r="H225" s="56" t="str">
        <f>IF($C225="","",VLOOKUP($D225,編集不可!$A$9:$D$11,4,FALSE))</f>
        <v/>
      </c>
      <c r="I225" s="26" t="str">
        <f t="shared" si="13"/>
        <v/>
      </c>
      <c r="J225" s="29" t="str">
        <f t="shared" si="14"/>
        <v/>
      </c>
      <c r="K225" s="11"/>
      <c r="L225" s="12"/>
      <c r="M225" s="12"/>
      <c r="N225" s="13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x14ac:dyDescent="0.15">
      <c r="A226" s="23">
        <v>225</v>
      </c>
      <c r="B226" s="58"/>
      <c r="C226" s="58"/>
      <c r="D226" s="58"/>
      <c r="E226" s="56" t="str">
        <f>IF($C226="","",VLOOKUP($D226,編集不可!$A$9:$D$11,2,FALSE))</f>
        <v/>
      </c>
      <c r="F226" s="56" t="str">
        <f t="shared" si="12"/>
        <v/>
      </c>
      <c r="G226" s="56" t="str">
        <f>IF($C226="","",VLOOKUP($D226,編集不可!$A$9:$D$11,3,FALSE))</f>
        <v/>
      </c>
      <c r="H226" s="56" t="str">
        <f>IF($C226="","",VLOOKUP($D226,編集不可!$A$9:$D$11,4,FALSE))</f>
        <v/>
      </c>
      <c r="I226" s="26" t="str">
        <f t="shared" si="13"/>
        <v/>
      </c>
      <c r="J226" s="29" t="str">
        <f t="shared" si="14"/>
        <v/>
      </c>
      <c r="K226" s="11"/>
      <c r="L226" s="12"/>
      <c r="M226" s="12"/>
      <c r="N226" s="13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x14ac:dyDescent="0.15">
      <c r="A227" s="23">
        <v>226</v>
      </c>
      <c r="B227" s="58"/>
      <c r="C227" s="58"/>
      <c r="D227" s="58"/>
      <c r="E227" s="56" t="str">
        <f>IF($C227="","",VLOOKUP($D227,編集不可!$A$9:$D$11,2,FALSE))</f>
        <v/>
      </c>
      <c r="F227" s="56" t="str">
        <f t="shared" si="12"/>
        <v/>
      </c>
      <c r="G227" s="56" t="str">
        <f>IF($C227="","",VLOOKUP($D227,編集不可!$A$9:$D$11,3,FALSE))</f>
        <v/>
      </c>
      <c r="H227" s="56" t="str">
        <f>IF($C227="","",VLOOKUP($D227,編集不可!$A$9:$D$11,4,FALSE))</f>
        <v/>
      </c>
      <c r="I227" s="26" t="str">
        <f t="shared" si="13"/>
        <v/>
      </c>
      <c r="J227" s="29" t="str">
        <f t="shared" si="14"/>
        <v/>
      </c>
      <c r="K227" s="11"/>
      <c r="L227" s="12"/>
      <c r="M227" s="12"/>
      <c r="N227" s="13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x14ac:dyDescent="0.15">
      <c r="A228" s="23">
        <v>227</v>
      </c>
      <c r="B228" s="58"/>
      <c r="C228" s="58"/>
      <c r="D228" s="58"/>
      <c r="E228" s="56" t="str">
        <f>IF($C228="","",VLOOKUP($D228,編集不可!$A$9:$D$11,2,FALSE))</f>
        <v/>
      </c>
      <c r="F228" s="56" t="str">
        <f t="shared" si="12"/>
        <v/>
      </c>
      <c r="G228" s="56" t="str">
        <f>IF($C228="","",VLOOKUP($D228,編集不可!$A$9:$D$11,3,FALSE))</f>
        <v/>
      </c>
      <c r="H228" s="56" t="str">
        <f>IF($C228="","",VLOOKUP($D228,編集不可!$A$9:$D$11,4,FALSE))</f>
        <v/>
      </c>
      <c r="I228" s="26" t="str">
        <f t="shared" si="13"/>
        <v/>
      </c>
      <c r="J228" s="29" t="str">
        <f t="shared" si="14"/>
        <v/>
      </c>
      <c r="K228" s="11"/>
      <c r="L228" s="12"/>
      <c r="M228" s="12"/>
      <c r="N228" s="13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x14ac:dyDescent="0.15">
      <c r="A229" s="23">
        <v>228</v>
      </c>
      <c r="B229" s="58"/>
      <c r="C229" s="58"/>
      <c r="D229" s="58"/>
      <c r="E229" s="56" t="str">
        <f>IF($C229="","",VLOOKUP($D229,編集不可!$A$9:$D$11,2,FALSE))</f>
        <v/>
      </c>
      <c r="F229" s="56" t="str">
        <f t="shared" si="12"/>
        <v/>
      </c>
      <c r="G229" s="56" t="str">
        <f>IF($C229="","",VLOOKUP($D229,編集不可!$A$9:$D$11,3,FALSE))</f>
        <v/>
      </c>
      <c r="H229" s="56" t="str">
        <f>IF($C229="","",VLOOKUP($D229,編集不可!$A$9:$D$11,4,FALSE))</f>
        <v/>
      </c>
      <c r="I229" s="26" t="str">
        <f t="shared" si="13"/>
        <v/>
      </c>
      <c r="J229" s="29" t="str">
        <f t="shared" si="14"/>
        <v/>
      </c>
      <c r="K229" s="11"/>
      <c r="L229" s="12"/>
      <c r="M229" s="12"/>
      <c r="N229" s="13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x14ac:dyDescent="0.15">
      <c r="A230" s="23">
        <v>229</v>
      </c>
      <c r="B230" s="58"/>
      <c r="C230" s="58"/>
      <c r="D230" s="58"/>
      <c r="E230" s="56" t="str">
        <f>IF($C230="","",VLOOKUP($D230,編集不可!$A$9:$D$11,2,FALSE))</f>
        <v/>
      </c>
      <c r="F230" s="56" t="str">
        <f t="shared" si="12"/>
        <v/>
      </c>
      <c r="G230" s="56" t="str">
        <f>IF($C230="","",VLOOKUP($D230,編集不可!$A$9:$D$11,3,FALSE))</f>
        <v/>
      </c>
      <c r="H230" s="56" t="str">
        <f>IF($C230="","",VLOOKUP($D230,編集不可!$A$9:$D$11,4,FALSE))</f>
        <v/>
      </c>
      <c r="I230" s="26" t="str">
        <f t="shared" si="13"/>
        <v/>
      </c>
      <c r="J230" s="29" t="str">
        <f t="shared" si="14"/>
        <v/>
      </c>
      <c r="K230" s="11"/>
      <c r="L230" s="12"/>
      <c r="M230" s="12"/>
      <c r="N230" s="13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x14ac:dyDescent="0.15">
      <c r="A231" s="23">
        <v>230</v>
      </c>
      <c r="B231" s="58"/>
      <c r="C231" s="58"/>
      <c r="D231" s="58"/>
      <c r="E231" s="56" t="str">
        <f>IF($C231="","",VLOOKUP($D231,編集不可!$A$9:$D$11,2,FALSE))</f>
        <v/>
      </c>
      <c r="F231" s="56" t="str">
        <f t="shared" si="12"/>
        <v/>
      </c>
      <c r="G231" s="56" t="str">
        <f>IF($C231="","",VLOOKUP($D231,編集不可!$A$9:$D$11,3,FALSE))</f>
        <v/>
      </c>
      <c r="H231" s="56" t="str">
        <f>IF($C231="","",VLOOKUP($D231,編集不可!$A$9:$D$11,4,FALSE))</f>
        <v/>
      </c>
      <c r="I231" s="26" t="str">
        <f t="shared" si="13"/>
        <v/>
      </c>
      <c r="J231" s="29" t="str">
        <f t="shared" si="14"/>
        <v/>
      </c>
      <c r="K231" s="11"/>
      <c r="L231" s="12"/>
      <c r="M231" s="12"/>
      <c r="N231" s="13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x14ac:dyDescent="0.15">
      <c r="A232" s="23">
        <v>231</v>
      </c>
      <c r="B232" s="58"/>
      <c r="C232" s="58"/>
      <c r="D232" s="58"/>
      <c r="E232" s="56" t="str">
        <f>IF($C232="","",VLOOKUP($D232,編集不可!$A$9:$D$11,2,FALSE))</f>
        <v/>
      </c>
      <c r="F232" s="56" t="str">
        <f t="shared" si="12"/>
        <v/>
      </c>
      <c r="G232" s="56" t="str">
        <f>IF($C232="","",VLOOKUP($D232,編集不可!$A$9:$D$11,3,FALSE))</f>
        <v/>
      </c>
      <c r="H232" s="56" t="str">
        <f>IF($C232="","",VLOOKUP($D232,編集不可!$A$9:$D$11,4,FALSE))</f>
        <v/>
      </c>
      <c r="I232" s="26" t="str">
        <f t="shared" si="13"/>
        <v/>
      </c>
      <c r="J232" s="29" t="str">
        <f t="shared" si="14"/>
        <v/>
      </c>
      <c r="K232" s="11"/>
      <c r="L232" s="12"/>
      <c r="M232" s="12"/>
      <c r="N232" s="13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x14ac:dyDescent="0.15">
      <c r="A233" s="23">
        <v>232</v>
      </c>
      <c r="B233" s="58"/>
      <c r="C233" s="58"/>
      <c r="D233" s="58"/>
      <c r="E233" s="56" t="str">
        <f>IF($C233="","",VLOOKUP($D233,編集不可!$A$9:$D$11,2,FALSE))</f>
        <v/>
      </c>
      <c r="F233" s="56" t="str">
        <f t="shared" si="12"/>
        <v/>
      </c>
      <c r="G233" s="56" t="str">
        <f>IF($C233="","",VLOOKUP($D233,編集不可!$A$9:$D$11,3,FALSE))</f>
        <v/>
      </c>
      <c r="H233" s="56" t="str">
        <f>IF($C233="","",VLOOKUP($D233,編集不可!$A$9:$D$11,4,FALSE))</f>
        <v/>
      </c>
      <c r="I233" s="26" t="str">
        <f t="shared" si="13"/>
        <v/>
      </c>
      <c r="J233" s="29" t="str">
        <f t="shared" si="14"/>
        <v/>
      </c>
      <c r="K233" s="11"/>
      <c r="L233" s="12"/>
      <c r="M233" s="12"/>
      <c r="N233" s="13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x14ac:dyDescent="0.15">
      <c r="A234" s="23">
        <v>233</v>
      </c>
      <c r="B234" s="58"/>
      <c r="C234" s="58"/>
      <c r="D234" s="58"/>
      <c r="E234" s="56" t="str">
        <f>IF($C234="","",VLOOKUP($D234,編集不可!$A$9:$D$11,2,FALSE))</f>
        <v/>
      </c>
      <c r="F234" s="56" t="str">
        <f t="shared" si="12"/>
        <v/>
      </c>
      <c r="G234" s="56" t="str">
        <f>IF($C234="","",VLOOKUP($D234,編集不可!$A$9:$D$11,3,FALSE))</f>
        <v/>
      </c>
      <c r="H234" s="56" t="str">
        <f>IF($C234="","",VLOOKUP($D234,編集不可!$A$9:$D$11,4,FALSE))</f>
        <v/>
      </c>
      <c r="I234" s="26" t="str">
        <f t="shared" si="13"/>
        <v/>
      </c>
      <c r="J234" s="29" t="str">
        <f t="shared" si="14"/>
        <v/>
      </c>
      <c r="K234" s="11"/>
      <c r="L234" s="12"/>
      <c r="M234" s="12"/>
      <c r="N234" s="13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x14ac:dyDescent="0.15">
      <c r="A235" s="23">
        <v>234</v>
      </c>
      <c r="B235" s="58"/>
      <c r="C235" s="58"/>
      <c r="D235" s="58"/>
      <c r="E235" s="56" t="str">
        <f>IF($C235="","",VLOOKUP($D235,編集不可!$A$9:$D$11,2,FALSE))</f>
        <v/>
      </c>
      <c r="F235" s="56" t="str">
        <f t="shared" si="12"/>
        <v/>
      </c>
      <c r="G235" s="56" t="str">
        <f>IF($C235="","",VLOOKUP($D235,編集不可!$A$9:$D$11,3,FALSE))</f>
        <v/>
      </c>
      <c r="H235" s="56" t="str">
        <f>IF($C235="","",VLOOKUP($D235,編集不可!$A$9:$D$11,4,FALSE))</f>
        <v/>
      </c>
      <c r="I235" s="26" t="str">
        <f t="shared" si="13"/>
        <v/>
      </c>
      <c r="J235" s="29" t="str">
        <f t="shared" si="14"/>
        <v/>
      </c>
      <c r="K235" s="11"/>
      <c r="L235" s="12"/>
      <c r="M235" s="12"/>
      <c r="N235" s="13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x14ac:dyDescent="0.15">
      <c r="A236" s="23">
        <v>235</v>
      </c>
      <c r="B236" s="58"/>
      <c r="C236" s="58"/>
      <c r="D236" s="58"/>
      <c r="E236" s="56" t="str">
        <f>IF($C236="","",VLOOKUP($D236,編集不可!$A$9:$D$11,2,FALSE))</f>
        <v/>
      </c>
      <c r="F236" s="56" t="str">
        <f t="shared" si="12"/>
        <v/>
      </c>
      <c r="G236" s="56" t="str">
        <f>IF($C236="","",VLOOKUP($D236,編集不可!$A$9:$D$11,3,FALSE))</f>
        <v/>
      </c>
      <c r="H236" s="56" t="str">
        <f>IF($C236="","",VLOOKUP($D236,編集不可!$A$9:$D$11,4,FALSE))</f>
        <v/>
      </c>
      <c r="I236" s="26" t="str">
        <f t="shared" si="13"/>
        <v/>
      </c>
      <c r="J236" s="29" t="str">
        <f t="shared" si="14"/>
        <v/>
      </c>
      <c r="K236" s="11"/>
      <c r="L236" s="12"/>
      <c r="M236" s="12"/>
      <c r="N236" s="13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x14ac:dyDescent="0.15">
      <c r="A237" s="23">
        <v>236</v>
      </c>
      <c r="B237" s="58"/>
      <c r="C237" s="58"/>
      <c r="D237" s="58"/>
      <c r="E237" s="56" t="str">
        <f>IF($C237="","",VLOOKUP($D237,編集不可!$A$9:$D$11,2,FALSE))</f>
        <v/>
      </c>
      <c r="F237" s="56" t="str">
        <f t="shared" si="12"/>
        <v/>
      </c>
      <c r="G237" s="56" t="str">
        <f>IF($C237="","",VLOOKUP($D237,編集不可!$A$9:$D$11,3,FALSE))</f>
        <v/>
      </c>
      <c r="H237" s="56" t="str">
        <f>IF($C237="","",VLOOKUP($D237,編集不可!$A$9:$D$11,4,FALSE))</f>
        <v/>
      </c>
      <c r="I237" s="26" t="str">
        <f t="shared" si="13"/>
        <v/>
      </c>
      <c r="J237" s="29" t="str">
        <f t="shared" si="14"/>
        <v/>
      </c>
      <c r="K237" s="11"/>
      <c r="L237" s="12"/>
      <c r="M237" s="12"/>
      <c r="N237" s="13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x14ac:dyDescent="0.15">
      <c r="A238" s="23">
        <v>237</v>
      </c>
      <c r="B238" s="58"/>
      <c r="C238" s="58"/>
      <c r="D238" s="58"/>
      <c r="E238" s="56" t="str">
        <f>IF($C238="","",VLOOKUP($D238,編集不可!$A$9:$D$11,2,FALSE))</f>
        <v/>
      </c>
      <c r="F238" s="56" t="str">
        <f t="shared" si="12"/>
        <v/>
      </c>
      <c r="G238" s="56" t="str">
        <f>IF($C238="","",VLOOKUP($D238,編集不可!$A$9:$D$11,3,FALSE))</f>
        <v/>
      </c>
      <c r="H238" s="56" t="str">
        <f>IF($C238="","",VLOOKUP($D238,編集不可!$A$9:$D$11,4,FALSE))</f>
        <v/>
      </c>
      <c r="I238" s="26" t="str">
        <f t="shared" si="13"/>
        <v/>
      </c>
      <c r="J238" s="29" t="str">
        <f t="shared" si="14"/>
        <v/>
      </c>
      <c r="K238" s="11"/>
      <c r="L238" s="12"/>
      <c r="M238" s="12"/>
      <c r="N238" s="13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x14ac:dyDescent="0.15">
      <c r="A239" s="23">
        <v>238</v>
      </c>
      <c r="B239" s="58"/>
      <c r="C239" s="58"/>
      <c r="D239" s="58"/>
      <c r="E239" s="56" t="str">
        <f>IF($C239="","",VLOOKUP($D239,編集不可!$A$9:$D$11,2,FALSE))</f>
        <v/>
      </c>
      <c r="F239" s="56" t="str">
        <f t="shared" si="12"/>
        <v/>
      </c>
      <c r="G239" s="56" t="str">
        <f>IF($C239="","",VLOOKUP($D239,編集不可!$A$9:$D$11,3,FALSE))</f>
        <v/>
      </c>
      <c r="H239" s="56" t="str">
        <f>IF($C239="","",VLOOKUP($D239,編集不可!$A$9:$D$11,4,FALSE))</f>
        <v/>
      </c>
      <c r="I239" s="26" t="str">
        <f t="shared" si="13"/>
        <v/>
      </c>
      <c r="J239" s="29" t="str">
        <f t="shared" si="14"/>
        <v/>
      </c>
      <c r="K239" s="11"/>
      <c r="L239" s="12"/>
      <c r="M239" s="12"/>
      <c r="N239" s="13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x14ac:dyDescent="0.15">
      <c r="A240" s="23">
        <v>239</v>
      </c>
      <c r="B240" s="58"/>
      <c r="C240" s="58"/>
      <c r="D240" s="58"/>
      <c r="E240" s="56" t="str">
        <f>IF($C240="","",VLOOKUP($D240,編集不可!$A$9:$D$11,2,FALSE))</f>
        <v/>
      </c>
      <c r="F240" s="56" t="str">
        <f t="shared" si="12"/>
        <v/>
      </c>
      <c r="G240" s="56" t="str">
        <f>IF($C240="","",VLOOKUP($D240,編集不可!$A$9:$D$11,3,FALSE))</f>
        <v/>
      </c>
      <c r="H240" s="56" t="str">
        <f>IF($C240="","",VLOOKUP($D240,編集不可!$A$9:$D$11,4,FALSE))</f>
        <v/>
      </c>
      <c r="I240" s="26" t="str">
        <f t="shared" si="13"/>
        <v/>
      </c>
      <c r="J240" s="29" t="str">
        <f t="shared" si="14"/>
        <v/>
      </c>
      <c r="K240" s="11"/>
      <c r="L240" s="12"/>
      <c r="M240" s="12"/>
      <c r="N240" s="13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x14ac:dyDescent="0.15">
      <c r="A241" s="23">
        <v>240</v>
      </c>
      <c r="B241" s="58"/>
      <c r="C241" s="58"/>
      <c r="D241" s="58"/>
      <c r="E241" s="56" t="str">
        <f>IF($C241="","",VLOOKUP($D241,編集不可!$A$9:$D$11,2,FALSE))</f>
        <v/>
      </c>
      <c r="F241" s="56" t="str">
        <f t="shared" si="12"/>
        <v/>
      </c>
      <c r="G241" s="56" t="str">
        <f>IF($C241="","",VLOOKUP($D241,編集不可!$A$9:$D$11,3,FALSE))</f>
        <v/>
      </c>
      <c r="H241" s="56" t="str">
        <f>IF($C241="","",VLOOKUP($D241,編集不可!$A$9:$D$11,4,FALSE))</f>
        <v/>
      </c>
      <c r="I241" s="26" t="str">
        <f t="shared" si="13"/>
        <v/>
      </c>
      <c r="J241" s="29" t="str">
        <f t="shared" si="14"/>
        <v/>
      </c>
      <c r="K241" s="11"/>
      <c r="L241" s="12"/>
      <c r="M241" s="12"/>
      <c r="N241" s="13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x14ac:dyDescent="0.15">
      <c r="A242" s="23">
        <v>241</v>
      </c>
      <c r="B242" s="58"/>
      <c r="C242" s="58"/>
      <c r="D242" s="58"/>
      <c r="E242" s="56" t="str">
        <f>IF($C242="","",VLOOKUP($D242,編集不可!$A$9:$D$11,2,FALSE))</f>
        <v/>
      </c>
      <c r="F242" s="56" t="str">
        <f t="shared" si="12"/>
        <v/>
      </c>
      <c r="G242" s="56" t="str">
        <f>IF($C242="","",VLOOKUP($D242,編集不可!$A$9:$D$11,3,FALSE))</f>
        <v/>
      </c>
      <c r="H242" s="56" t="str">
        <f>IF($C242="","",VLOOKUP($D242,編集不可!$A$9:$D$11,4,FALSE))</f>
        <v/>
      </c>
      <c r="I242" s="26" t="str">
        <f t="shared" si="13"/>
        <v/>
      </c>
      <c r="J242" s="29" t="str">
        <f t="shared" si="14"/>
        <v/>
      </c>
      <c r="K242" s="11"/>
      <c r="L242" s="12"/>
      <c r="M242" s="12"/>
      <c r="N242" s="13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x14ac:dyDescent="0.15">
      <c r="A243" s="23">
        <v>242</v>
      </c>
      <c r="B243" s="58"/>
      <c r="C243" s="58"/>
      <c r="D243" s="58"/>
      <c r="E243" s="56" t="str">
        <f>IF($C243="","",VLOOKUP($D243,編集不可!$A$9:$D$11,2,FALSE))</f>
        <v/>
      </c>
      <c r="F243" s="56" t="str">
        <f t="shared" si="12"/>
        <v/>
      </c>
      <c r="G243" s="56" t="str">
        <f>IF($C243="","",VLOOKUP($D243,編集不可!$A$9:$D$11,3,FALSE))</f>
        <v/>
      </c>
      <c r="H243" s="56" t="str">
        <f>IF($C243="","",VLOOKUP($D243,編集不可!$A$9:$D$11,4,FALSE))</f>
        <v/>
      </c>
      <c r="I243" s="26" t="str">
        <f t="shared" si="13"/>
        <v/>
      </c>
      <c r="J243" s="29" t="str">
        <f t="shared" si="14"/>
        <v/>
      </c>
      <c r="K243" s="11"/>
      <c r="L243" s="12"/>
      <c r="M243" s="12"/>
      <c r="N243" s="13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x14ac:dyDescent="0.15">
      <c r="A244" s="23">
        <v>243</v>
      </c>
      <c r="B244" s="58"/>
      <c r="C244" s="58"/>
      <c r="D244" s="58"/>
      <c r="E244" s="56" t="str">
        <f>IF($C244="","",VLOOKUP($D244,編集不可!$A$9:$D$11,2,FALSE))</f>
        <v/>
      </c>
      <c r="F244" s="56" t="str">
        <f t="shared" si="12"/>
        <v/>
      </c>
      <c r="G244" s="56" t="str">
        <f>IF($C244="","",VLOOKUP($D244,編集不可!$A$9:$D$11,3,FALSE))</f>
        <v/>
      </c>
      <c r="H244" s="56" t="str">
        <f>IF($C244="","",VLOOKUP($D244,編集不可!$A$9:$D$11,4,FALSE))</f>
        <v/>
      </c>
      <c r="I244" s="26" t="str">
        <f t="shared" si="13"/>
        <v/>
      </c>
      <c r="J244" s="29" t="str">
        <f t="shared" si="14"/>
        <v/>
      </c>
      <c r="K244" s="11"/>
      <c r="L244" s="12"/>
      <c r="M244" s="12"/>
      <c r="N244" s="13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x14ac:dyDescent="0.15">
      <c r="A245" s="23">
        <v>244</v>
      </c>
      <c r="B245" s="58"/>
      <c r="C245" s="58"/>
      <c r="D245" s="58"/>
      <c r="E245" s="56" t="str">
        <f>IF($C245="","",VLOOKUP($D245,編集不可!$A$9:$D$11,2,FALSE))</f>
        <v/>
      </c>
      <c r="F245" s="56" t="str">
        <f t="shared" si="12"/>
        <v/>
      </c>
      <c r="G245" s="56" t="str">
        <f>IF($C245="","",VLOOKUP($D245,編集不可!$A$9:$D$11,3,FALSE))</f>
        <v/>
      </c>
      <c r="H245" s="56" t="str">
        <f>IF($C245="","",VLOOKUP($D245,編集不可!$A$9:$D$11,4,FALSE))</f>
        <v/>
      </c>
      <c r="I245" s="26" t="str">
        <f t="shared" si="13"/>
        <v/>
      </c>
      <c r="J245" s="29" t="str">
        <f t="shared" si="14"/>
        <v/>
      </c>
      <c r="K245" s="11"/>
      <c r="L245" s="12"/>
      <c r="M245" s="12"/>
      <c r="N245" s="13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x14ac:dyDescent="0.15">
      <c r="A246" s="23">
        <v>245</v>
      </c>
      <c r="B246" s="58"/>
      <c r="C246" s="58"/>
      <c r="D246" s="58"/>
      <c r="E246" s="56" t="str">
        <f>IF($C246="","",VLOOKUP($D246,編集不可!$A$9:$D$11,2,FALSE))</f>
        <v/>
      </c>
      <c r="F246" s="56" t="str">
        <f t="shared" si="12"/>
        <v/>
      </c>
      <c r="G246" s="56" t="str">
        <f>IF($C246="","",VLOOKUP($D246,編集不可!$A$9:$D$11,3,FALSE))</f>
        <v/>
      </c>
      <c r="H246" s="56" t="str">
        <f>IF($C246="","",VLOOKUP($D246,編集不可!$A$9:$D$11,4,FALSE))</f>
        <v/>
      </c>
      <c r="I246" s="26" t="str">
        <f t="shared" si="13"/>
        <v/>
      </c>
      <c r="J246" s="29" t="str">
        <f t="shared" si="14"/>
        <v/>
      </c>
      <c r="K246" s="11"/>
      <c r="L246" s="12"/>
      <c r="M246" s="12"/>
      <c r="N246" s="13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x14ac:dyDescent="0.15">
      <c r="A247" s="23">
        <v>246</v>
      </c>
      <c r="B247" s="58"/>
      <c r="C247" s="58"/>
      <c r="D247" s="58"/>
      <c r="E247" s="56" t="str">
        <f>IF($C247="","",VLOOKUP($D247,編集不可!$A$9:$D$11,2,FALSE))</f>
        <v/>
      </c>
      <c r="F247" s="56" t="str">
        <f t="shared" si="12"/>
        <v/>
      </c>
      <c r="G247" s="56" t="str">
        <f>IF($C247="","",VLOOKUP($D247,編集不可!$A$9:$D$11,3,FALSE))</f>
        <v/>
      </c>
      <c r="H247" s="56" t="str">
        <f>IF($C247="","",VLOOKUP($D247,編集不可!$A$9:$D$11,4,FALSE))</f>
        <v/>
      </c>
      <c r="I247" s="26" t="str">
        <f t="shared" si="13"/>
        <v/>
      </c>
      <c r="J247" s="29" t="str">
        <f t="shared" si="14"/>
        <v/>
      </c>
      <c r="K247" s="11"/>
      <c r="L247" s="12"/>
      <c r="M247" s="12"/>
      <c r="N247" s="13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x14ac:dyDescent="0.15">
      <c r="A248" s="23">
        <v>247</v>
      </c>
      <c r="B248" s="58"/>
      <c r="C248" s="58"/>
      <c r="D248" s="58"/>
      <c r="E248" s="56" t="str">
        <f>IF($C248="","",VLOOKUP($D248,編集不可!$A$9:$D$11,2,FALSE))</f>
        <v/>
      </c>
      <c r="F248" s="56" t="str">
        <f t="shared" si="12"/>
        <v/>
      </c>
      <c r="G248" s="56" t="str">
        <f>IF($C248="","",VLOOKUP($D248,編集不可!$A$9:$D$11,3,FALSE))</f>
        <v/>
      </c>
      <c r="H248" s="56" t="str">
        <f>IF($C248="","",VLOOKUP($D248,編集不可!$A$9:$D$11,4,FALSE))</f>
        <v/>
      </c>
      <c r="I248" s="26" t="str">
        <f t="shared" si="13"/>
        <v/>
      </c>
      <c r="J248" s="29" t="str">
        <f t="shared" si="14"/>
        <v/>
      </c>
      <c r="K248" s="11"/>
      <c r="L248" s="12"/>
      <c r="M248" s="12"/>
      <c r="N248" s="13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x14ac:dyDescent="0.15">
      <c r="A249" s="23">
        <v>248</v>
      </c>
      <c r="B249" s="58"/>
      <c r="C249" s="58"/>
      <c r="D249" s="58"/>
      <c r="E249" s="56" t="str">
        <f>IF($C249="","",VLOOKUP($D249,編集不可!$A$9:$D$11,2,FALSE))</f>
        <v/>
      </c>
      <c r="F249" s="56" t="str">
        <f t="shared" si="12"/>
        <v/>
      </c>
      <c r="G249" s="56" t="str">
        <f>IF($C249="","",VLOOKUP($D249,編集不可!$A$9:$D$11,3,FALSE))</f>
        <v/>
      </c>
      <c r="H249" s="56" t="str">
        <f>IF($C249="","",VLOOKUP($D249,編集不可!$A$9:$D$11,4,FALSE))</f>
        <v/>
      </c>
      <c r="I249" s="26" t="str">
        <f t="shared" si="13"/>
        <v/>
      </c>
      <c r="J249" s="29" t="str">
        <f t="shared" si="14"/>
        <v/>
      </c>
      <c r="K249" s="11"/>
      <c r="L249" s="12"/>
      <c r="M249" s="12"/>
      <c r="N249" s="13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x14ac:dyDescent="0.15">
      <c r="A250" s="23">
        <v>249</v>
      </c>
      <c r="B250" s="58"/>
      <c r="C250" s="58"/>
      <c r="D250" s="58"/>
      <c r="E250" s="56" t="str">
        <f>IF($C250="","",VLOOKUP($D250,編集不可!$A$9:$D$11,2,FALSE))</f>
        <v/>
      </c>
      <c r="F250" s="56" t="str">
        <f t="shared" si="12"/>
        <v/>
      </c>
      <c r="G250" s="56" t="str">
        <f>IF($C250="","",VLOOKUP($D250,編集不可!$A$9:$D$11,3,FALSE))</f>
        <v/>
      </c>
      <c r="H250" s="56" t="str">
        <f>IF($C250="","",VLOOKUP($D250,編集不可!$A$9:$D$11,4,FALSE))</f>
        <v/>
      </c>
      <c r="I250" s="26" t="str">
        <f t="shared" si="13"/>
        <v/>
      </c>
      <c r="J250" s="29" t="str">
        <f t="shared" si="14"/>
        <v/>
      </c>
      <c r="K250" s="11"/>
      <c r="L250" s="12"/>
      <c r="M250" s="12"/>
      <c r="N250" s="13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x14ac:dyDescent="0.15">
      <c r="A251" s="23">
        <v>250</v>
      </c>
      <c r="B251" s="58"/>
      <c r="C251" s="58"/>
      <c r="D251" s="58"/>
      <c r="E251" s="56" t="str">
        <f>IF($C251="","",VLOOKUP($D251,編集不可!$A$9:$D$11,2,FALSE))</f>
        <v/>
      </c>
      <c r="F251" s="56" t="str">
        <f t="shared" si="12"/>
        <v/>
      </c>
      <c r="G251" s="56" t="str">
        <f>IF($C251="","",VLOOKUP($D251,編集不可!$A$9:$D$11,3,FALSE))</f>
        <v/>
      </c>
      <c r="H251" s="56" t="str">
        <f>IF($C251="","",VLOOKUP($D251,編集不可!$A$9:$D$11,4,FALSE))</f>
        <v/>
      </c>
      <c r="I251" s="26" t="str">
        <f t="shared" si="13"/>
        <v/>
      </c>
      <c r="J251" s="29" t="str">
        <f t="shared" si="14"/>
        <v/>
      </c>
      <c r="K251" s="11"/>
      <c r="L251" s="12"/>
      <c r="M251" s="12"/>
      <c r="N251" s="13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x14ac:dyDescent="0.15">
      <c r="A252" s="23">
        <v>251</v>
      </c>
      <c r="B252" s="58"/>
      <c r="C252" s="58"/>
      <c r="D252" s="58"/>
      <c r="E252" s="56" t="str">
        <f>IF($C252="","",VLOOKUP($D252,編集不可!$A$9:$D$11,2,FALSE))</f>
        <v/>
      </c>
      <c r="F252" s="56" t="str">
        <f t="shared" si="12"/>
        <v/>
      </c>
      <c r="G252" s="56" t="str">
        <f>IF($C252="","",VLOOKUP($D252,編集不可!$A$9:$D$11,3,FALSE))</f>
        <v/>
      </c>
      <c r="H252" s="56" t="str">
        <f>IF($C252="","",VLOOKUP($D252,編集不可!$A$9:$D$11,4,FALSE))</f>
        <v/>
      </c>
      <c r="I252" s="26" t="str">
        <f t="shared" si="13"/>
        <v/>
      </c>
      <c r="J252" s="29" t="str">
        <f t="shared" si="14"/>
        <v/>
      </c>
      <c r="K252" s="11"/>
      <c r="L252" s="12"/>
      <c r="M252" s="12"/>
      <c r="N252" s="13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x14ac:dyDescent="0.15">
      <c r="A253" s="23">
        <v>252</v>
      </c>
      <c r="B253" s="58"/>
      <c r="C253" s="58"/>
      <c r="D253" s="58"/>
      <c r="E253" s="56" t="str">
        <f>IF($C253="","",VLOOKUP($D253,編集不可!$A$9:$D$11,2,FALSE))</f>
        <v/>
      </c>
      <c r="F253" s="56" t="str">
        <f t="shared" si="12"/>
        <v/>
      </c>
      <c r="G253" s="56" t="str">
        <f>IF($C253="","",VLOOKUP($D253,編集不可!$A$9:$D$11,3,FALSE))</f>
        <v/>
      </c>
      <c r="H253" s="56" t="str">
        <f>IF($C253="","",VLOOKUP($D253,編集不可!$A$9:$D$11,4,FALSE))</f>
        <v/>
      </c>
      <c r="I253" s="26" t="str">
        <f t="shared" si="13"/>
        <v/>
      </c>
      <c r="J253" s="29" t="str">
        <f t="shared" si="14"/>
        <v/>
      </c>
      <c r="K253" s="11"/>
      <c r="L253" s="12"/>
      <c r="M253" s="12"/>
      <c r="N253" s="13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x14ac:dyDescent="0.15">
      <c r="A254" s="23">
        <v>253</v>
      </c>
      <c r="B254" s="58"/>
      <c r="C254" s="58"/>
      <c r="D254" s="58"/>
      <c r="E254" s="56" t="str">
        <f>IF($C254="","",VLOOKUP($D254,編集不可!$A$9:$D$11,2,FALSE))</f>
        <v/>
      </c>
      <c r="F254" s="56" t="str">
        <f t="shared" si="12"/>
        <v/>
      </c>
      <c r="G254" s="56" t="str">
        <f>IF($C254="","",VLOOKUP($D254,編集不可!$A$9:$D$11,3,FALSE))</f>
        <v/>
      </c>
      <c r="H254" s="56" t="str">
        <f>IF($C254="","",VLOOKUP($D254,編集不可!$A$9:$D$11,4,FALSE))</f>
        <v/>
      </c>
      <c r="I254" s="26" t="str">
        <f t="shared" si="13"/>
        <v/>
      </c>
      <c r="J254" s="29" t="str">
        <f t="shared" si="14"/>
        <v/>
      </c>
      <c r="K254" s="11"/>
      <c r="L254" s="12"/>
      <c r="M254" s="12"/>
      <c r="N254" s="13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x14ac:dyDescent="0.15">
      <c r="A255" s="23">
        <v>254</v>
      </c>
      <c r="B255" s="58"/>
      <c r="C255" s="58"/>
      <c r="D255" s="58"/>
      <c r="E255" s="56" t="str">
        <f>IF($C255="","",VLOOKUP($D255,編集不可!$A$9:$D$11,2,FALSE))</f>
        <v/>
      </c>
      <c r="F255" s="56" t="str">
        <f t="shared" si="12"/>
        <v/>
      </c>
      <c r="G255" s="56" t="str">
        <f>IF($C255="","",VLOOKUP($D255,編集不可!$A$9:$D$11,3,FALSE))</f>
        <v/>
      </c>
      <c r="H255" s="56" t="str">
        <f>IF($C255="","",VLOOKUP($D255,編集不可!$A$9:$D$11,4,FALSE))</f>
        <v/>
      </c>
      <c r="I255" s="26" t="str">
        <f t="shared" si="13"/>
        <v/>
      </c>
      <c r="J255" s="29" t="str">
        <f t="shared" si="14"/>
        <v/>
      </c>
      <c r="K255" s="11"/>
      <c r="L255" s="12"/>
      <c r="M255" s="12"/>
      <c r="N255" s="13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x14ac:dyDescent="0.15">
      <c r="A256" s="23">
        <v>255</v>
      </c>
      <c r="B256" s="58"/>
      <c r="C256" s="58"/>
      <c r="D256" s="58"/>
      <c r="E256" s="56" t="str">
        <f>IF($C256="","",VLOOKUP($D256,編集不可!$A$9:$D$11,2,FALSE))</f>
        <v/>
      </c>
      <c r="F256" s="56" t="str">
        <f t="shared" si="12"/>
        <v/>
      </c>
      <c r="G256" s="56" t="str">
        <f>IF($C256="","",VLOOKUP($D256,編集不可!$A$9:$D$11,3,FALSE))</f>
        <v/>
      </c>
      <c r="H256" s="56" t="str">
        <f>IF($C256="","",VLOOKUP($D256,編集不可!$A$9:$D$11,4,FALSE))</f>
        <v/>
      </c>
      <c r="I256" s="26" t="str">
        <f t="shared" si="13"/>
        <v/>
      </c>
      <c r="J256" s="29" t="str">
        <f t="shared" si="14"/>
        <v/>
      </c>
      <c r="K256" s="11"/>
      <c r="L256" s="12"/>
      <c r="M256" s="12"/>
      <c r="N256" s="13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x14ac:dyDescent="0.15">
      <c r="A257" s="23">
        <v>256</v>
      </c>
      <c r="B257" s="58"/>
      <c r="C257" s="58"/>
      <c r="D257" s="58"/>
      <c r="E257" s="56" t="str">
        <f>IF($C257="","",VLOOKUP($D257,編集不可!$A$9:$D$11,2,FALSE))</f>
        <v/>
      </c>
      <c r="F257" s="56" t="str">
        <f t="shared" si="12"/>
        <v/>
      </c>
      <c r="G257" s="56" t="str">
        <f>IF($C257="","",VLOOKUP($D257,編集不可!$A$9:$D$11,3,FALSE))</f>
        <v/>
      </c>
      <c r="H257" s="56" t="str">
        <f>IF($C257="","",VLOOKUP($D257,編集不可!$A$9:$D$11,4,FALSE))</f>
        <v/>
      </c>
      <c r="I257" s="26" t="str">
        <f t="shared" si="13"/>
        <v/>
      </c>
      <c r="J257" s="29" t="str">
        <f t="shared" si="14"/>
        <v/>
      </c>
      <c r="K257" s="11"/>
      <c r="L257" s="12"/>
      <c r="M257" s="12"/>
      <c r="N257" s="13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x14ac:dyDescent="0.15">
      <c r="A258" s="23">
        <v>257</v>
      </c>
      <c r="B258" s="58"/>
      <c r="C258" s="58"/>
      <c r="D258" s="58"/>
      <c r="E258" s="56" t="str">
        <f>IF($C258="","",VLOOKUP($D258,編集不可!$A$9:$D$11,2,FALSE))</f>
        <v/>
      </c>
      <c r="F258" s="56" t="str">
        <f t="shared" si="12"/>
        <v/>
      </c>
      <c r="G258" s="56" t="str">
        <f>IF($C258="","",VLOOKUP($D258,編集不可!$A$9:$D$11,3,FALSE))</f>
        <v/>
      </c>
      <c r="H258" s="56" t="str">
        <f>IF($C258="","",VLOOKUP($D258,編集不可!$A$9:$D$11,4,FALSE))</f>
        <v/>
      </c>
      <c r="I258" s="26" t="str">
        <f t="shared" si="13"/>
        <v/>
      </c>
      <c r="J258" s="29" t="str">
        <f t="shared" si="14"/>
        <v/>
      </c>
      <c r="K258" s="11"/>
      <c r="L258" s="12"/>
      <c r="M258" s="12"/>
      <c r="N258" s="13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x14ac:dyDescent="0.15">
      <c r="A259" s="23">
        <v>258</v>
      </c>
      <c r="B259" s="58"/>
      <c r="C259" s="58"/>
      <c r="D259" s="58"/>
      <c r="E259" s="56" t="str">
        <f>IF($C259="","",VLOOKUP($D259,編集不可!$A$9:$D$11,2,FALSE))</f>
        <v/>
      </c>
      <c r="F259" s="56" t="str">
        <f t="shared" si="12"/>
        <v/>
      </c>
      <c r="G259" s="56" t="str">
        <f>IF($C259="","",VLOOKUP($D259,編集不可!$A$9:$D$11,3,FALSE))</f>
        <v/>
      </c>
      <c r="H259" s="56" t="str">
        <f>IF($C259="","",VLOOKUP($D259,編集不可!$A$9:$D$11,4,FALSE))</f>
        <v/>
      </c>
      <c r="I259" s="26" t="str">
        <f t="shared" si="13"/>
        <v/>
      </c>
      <c r="J259" s="29" t="str">
        <f t="shared" si="14"/>
        <v/>
      </c>
      <c r="K259" s="11"/>
      <c r="L259" s="12"/>
      <c r="M259" s="12"/>
      <c r="N259" s="13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x14ac:dyDescent="0.15">
      <c r="A260" s="23">
        <v>259</v>
      </c>
      <c r="B260" s="58"/>
      <c r="C260" s="58"/>
      <c r="D260" s="58"/>
      <c r="E260" s="56" t="str">
        <f>IF($C260="","",VLOOKUP($D260,編集不可!$A$9:$D$11,2,FALSE))</f>
        <v/>
      </c>
      <c r="F260" s="56" t="str">
        <f t="shared" si="12"/>
        <v/>
      </c>
      <c r="G260" s="56" t="str">
        <f>IF($C260="","",VLOOKUP($D260,編集不可!$A$9:$D$11,3,FALSE))</f>
        <v/>
      </c>
      <c r="H260" s="56" t="str">
        <f>IF($C260="","",VLOOKUP($D260,編集不可!$A$9:$D$11,4,FALSE))</f>
        <v/>
      </c>
      <c r="I260" s="26" t="str">
        <f t="shared" si="13"/>
        <v/>
      </c>
      <c r="J260" s="29" t="str">
        <f t="shared" si="14"/>
        <v/>
      </c>
      <c r="K260" s="11"/>
      <c r="L260" s="12"/>
      <c r="M260" s="12"/>
      <c r="N260" s="13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x14ac:dyDescent="0.15">
      <c r="A261" s="23">
        <v>260</v>
      </c>
      <c r="B261" s="58"/>
      <c r="C261" s="58"/>
      <c r="D261" s="58"/>
      <c r="E261" s="56" t="str">
        <f>IF($C261="","",VLOOKUP($D261,編集不可!$A$9:$D$11,2,FALSE))</f>
        <v/>
      </c>
      <c r="F261" s="56" t="str">
        <f t="shared" si="12"/>
        <v/>
      </c>
      <c r="G261" s="56" t="str">
        <f>IF($C261="","",VLOOKUP($D261,編集不可!$A$9:$D$11,3,FALSE))</f>
        <v/>
      </c>
      <c r="H261" s="56" t="str">
        <f>IF($C261="","",VLOOKUP($D261,編集不可!$A$9:$D$11,4,FALSE))</f>
        <v/>
      </c>
      <c r="I261" s="26" t="str">
        <f t="shared" si="13"/>
        <v/>
      </c>
      <c r="J261" s="29" t="str">
        <f t="shared" si="14"/>
        <v/>
      </c>
      <c r="K261" s="11"/>
      <c r="L261" s="12"/>
      <c r="M261" s="12"/>
      <c r="N261" s="13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x14ac:dyDescent="0.15">
      <c r="A262" s="23">
        <v>261</v>
      </c>
      <c r="B262" s="58"/>
      <c r="C262" s="58"/>
      <c r="D262" s="58"/>
      <c r="E262" s="56" t="str">
        <f>IF($C262="","",VLOOKUP($D262,編集不可!$A$9:$D$11,2,FALSE))</f>
        <v/>
      </c>
      <c r="F262" s="56" t="str">
        <f t="shared" si="12"/>
        <v/>
      </c>
      <c r="G262" s="56" t="str">
        <f>IF($C262="","",VLOOKUP($D262,編集不可!$A$9:$D$11,3,FALSE))</f>
        <v/>
      </c>
      <c r="H262" s="56" t="str">
        <f>IF($C262="","",VLOOKUP($D262,編集不可!$A$9:$D$11,4,FALSE))</f>
        <v/>
      </c>
      <c r="I262" s="26" t="str">
        <f t="shared" si="13"/>
        <v/>
      </c>
      <c r="J262" s="29" t="str">
        <f t="shared" si="14"/>
        <v/>
      </c>
      <c r="K262" s="11"/>
      <c r="L262" s="12"/>
      <c r="M262" s="12"/>
      <c r="N262" s="13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x14ac:dyDescent="0.15">
      <c r="A263" s="23">
        <v>262</v>
      </c>
      <c r="B263" s="58"/>
      <c r="C263" s="58"/>
      <c r="D263" s="58"/>
      <c r="E263" s="56" t="str">
        <f>IF($C263="","",VLOOKUP($D263,編集不可!$A$9:$D$11,2,FALSE))</f>
        <v/>
      </c>
      <c r="F263" s="56" t="str">
        <f t="shared" si="12"/>
        <v/>
      </c>
      <c r="G263" s="56" t="str">
        <f>IF($C263="","",VLOOKUP($D263,編集不可!$A$9:$D$11,3,FALSE))</f>
        <v/>
      </c>
      <c r="H263" s="56" t="str">
        <f>IF($C263="","",VLOOKUP($D263,編集不可!$A$9:$D$11,4,FALSE))</f>
        <v/>
      </c>
      <c r="I263" s="26" t="str">
        <f t="shared" si="13"/>
        <v/>
      </c>
      <c r="J263" s="29" t="str">
        <f t="shared" si="14"/>
        <v/>
      </c>
      <c r="K263" s="11"/>
      <c r="L263" s="12"/>
      <c r="M263" s="12"/>
      <c r="N263" s="13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x14ac:dyDescent="0.15">
      <c r="A264" s="23">
        <v>263</v>
      </c>
      <c r="B264" s="58"/>
      <c r="C264" s="58"/>
      <c r="D264" s="58"/>
      <c r="E264" s="56" t="str">
        <f>IF($C264="","",VLOOKUP($D264,編集不可!$A$9:$D$11,2,FALSE))</f>
        <v/>
      </c>
      <c r="F264" s="56" t="str">
        <f t="shared" si="12"/>
        <v/>
      </c>
      <c r="G264" s="56" t="str">
        <f>IF($C264="","",VLOOKUP($D264,編集不可!$A$9:$D$11,3,FALSE))</f>
        <v/>
      </c>
      <c r="H264" s="56" t="str">
        <f>IF($C264="","",VLOOKUP($D264,編集不可!$A$9:$D$11,4,FALSE))</f>
        <v/>
      </c>
      <c r="I264" s="26" t="str">
        <f t="shared" si="13"/>
        <v/>
      </c>
      <c r="J264" s="29" t="str">
        <f t="shared" si="14"/>
        <v/>
      </c>
      <c r="K264" s="11"/>
      <c r="L264" s="12"/>
      <c r="M264" s="12"/>
      <c r="N264" s="13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x14ac:dyDescent="0.15">
      <c r="A265" s="23">
        <v>264</v>
      </c>
      <c r="B265" s="58"/>
      <c r="C265" s="58"/>
      <c r="D265" s="58"/>
      <c r="E265" s="56" t="str">
        <f>IF($C265="","",VLOOKUP($D265,編集不可!$A$9:$D$11,2,FALSE))</f>
        <v/>
      </c>
      <c r="F265" s="56" t="str">
        <f t="shared" si="12"/>
        <v/>
      </c>
      <c r="G265" s="56" t="str">
        <f>IF($C265="","",VLOOKUP($D265,編集不可!$A$9:$D$11,3,FALSE))</f>
        <v/>
      </c>
      <c r="H265" s="56" t="str">
        <f>IF($C265="","",VLOOKUP($D265,編集不可!$A$9:$D$11,4,FALSE))</f>
        <v/>
      </c>
      <c r="I265" s="26" t="str">
        <f t="shared" si="13"/>
        <v/>
      </c>
      <c r="J265" s="29" t="str">
        <f t="shared" si="14"/>
        <v/>
      </c>
      <c r="K265" s="11"/>
      <c r="L265" s="12"/>
      <c r="M265" s="12"/>
      <c r="N265" s="13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x14ac:dyDescent="0.15">
      <c r="A266" s="23">
        <v>265</v>
      </c>
      <c r="B266" s="58"/>
      <c r="C266" s="58"/>
      <c r="D266" s="58"/>
      <c r="E266" s="56" t="str">
        <f>IF($C266="","",VLOOKUP($D266,編集不可!$A$9:$D$11,2,FALSE))</f>
        <v/>
      </c>
      <c r="F266" s="56" t="str">
        <f t="shared" si="12"/>
        <v/>
      </c>
      <c r="G266" s="56" t="str">
        <f>IF($C266="","",VLOOKUP($D266,編集不可!$A$9:$D$11,3,FALSE))</f>
        <v/>
      </c>
      <c r="H266" s="56" t="str">
        <f>IF($C266="","",VLOOKUP($D266,編集不可!$A$9:$D$11,4,FALSE))</f>
        <v/>
      </c>
      <c r="I266" s="26" t="str">
        <f t="shared" si="13"/>
        <v/>
      </c>
      <c r="J266" s="29" t="str">
        <f t="shared" si="14"/>
        <v/>
      </c>
      <c r="K266" s="11"/>
      <c r="L266" s="12"/>
      <c r="M266" s="12"/>
      <c r="N266" s="13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x14ac:dyDescent="0.15">
      <c r="A267" s="23">
        <v>266</v>
      </c>
      <c r="B267" s="58"/>
      <c r="C267" s="58"/>
      <c r="D267" s="58"/>
      <c r="E267" s="56" t="str">
        <f>IF($C267="","",VLOOKUP($D267,編集不可!$A$9:$D$11,2,FALSE))</f>
        <v/>
      </c>
      <c r="F267" s="56" t="str">
        <f t="shared" si="12"/>
        <v/>
      </c>
      <c r="G267" s="56" t="str">
        <f>IF($C267="","",VLOOKUP($D267,編集不可!$A$9:$D$11,3,FALSE))</f>
        <v/>
      </c>
      <c r="H267" s="56" t="str">
        <f>IF($C267="","",VLOOKUP($D267,編集不可!$A$9:$D$11,4,FALSE))</f>
        <v/>
      </c>
      <c r="I267" s="26" t="str">
        <f t="shared" si="13"/>
        <v/>
      </c>
      <c r="J267" s="29" t="str">
        <f t="shared" si="14"/>
        <v/>
      </c>
      <c r="K267" s="11"/>
      <c r="L267" s="12"/>
      <c r="M267" s="12"/>
      <c r="N267" s="13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x14ac:dyDescent="0.15">
      <c r="A268" s="23">
        <v>267</v>
      </c>
      <c r="B268" s="58"/>
      <c r="C268" s="58"/>
      <c r="D268" s="58"/>
      <c r="E268" s="56" t="str">
        <f>IF($C268="","",VLOOKUP($D268,編集不可!$A$9:$D$11,2,FALSE))</f>
        <v/>
      </c>
      <c r="F268" s="56" t="str">
        <f t="shared" si="12"/>
        <v/>
      </c>
      <c r="G268" s="56" t="str">
        <f>IF($C268="","",VLOOKUP($D268,編集不可!$A$9:$D$11,3,FALSE))</f>
        <v/>
      </c>
      <c r="H268" s="56" t="str">
        <f>IF($C268="","",VLOOKUP($D268,編集不可!$A$9:$D$11,4,FALSE))</f>
        <v/>
      </c>
      <c r="I268" s="26" t="str">
        <f t="shared" si="13"/>
        <v/>
      </c>
      <c r="J268" s="29" t="str">
        <f t="shared" si="14"/>
        <v/>
      </c>
      <c r="K268" s="11"/>
      <c r="L268" s="12"/>
      <c r="M268" s="12"/>
      <c r="N268" s="13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x14ac:dyDescent="0.15">
      <c r="A269" s="23">
        <v>268</v>
      </c>
      <c r="B269" s="58"/>
      <c r="C269" s="58"/>
      <c r="D269" s="58"/>
      <c r="E269" s="56" t="str">
        <f>IF($C269="","",VLOOKUP($D269,編集不可!$A$9:$D$11,2,FALSE))</f>
        <v/>
      </c>
      <c r="F269" s="56" t="str">
        <f t="shared" si="12"/>
        <v/>
      </c>
      <c r="G269" s="56" t="str">
        <f>IF($C269="","",VLOOKUP($D269,編集不可!$A$9:$D$11,3,FALSE))</f>
        <v/>
      </c>
      <c r="H269" s="56" t="str">
        <f>IF($C269="","",VLOOKUP($D269,編集不可!$A$9:$D$11,4,FALSE))</f>
        <v/>
      </c>
      <c r="I269" s="26" t="str">
        <f t="shared" si="13"/>
        <v/>
      </c>
      <c r="J269" s="29" t="str">
        <f t="shared" si="14"/>
        <v/>
      </c>
      <c r="K269" s="11"/>
      <c r="L269" s="12"/>
      <c r="M269" s="12"/>
      <c r="N269" s="13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x14ac:dyDescent="0.15">
      <c r="A270" s="23">
        <v>269</v>
      </c>
      <c r="B270" s="58"/>
      <c r="C270" s="58"/>
      <c r="D270" s="58"/>
      <c r="E270" s="56" t="str">
        <f>IF($C270="","",VLOOKUP($D270,編集不可!$A$9:$D$11,2,FALSE))</f>
        <v/>
      </c>
      <c r="F270" s="56" t="str">
        <f t="shared" si="12"/>
        <v/>
      </c>
      <c r="G270" s="56" t="str">
        <f>IF($C270="","",VLOOKUP($D270,編集不可!$A$9:$D$11,3,FALSE))</f>
        <v/>
      </c>
      <c r="H270" s="56" t="str">
        <f>IF($C270="","",VLOOKUP($D270,編集不可!$A$9:$D$11,4,FALSE))</f>
        <v/>
      </c>
      <c r="I270" s="26" t="str">
        <f t="shared" si="13"/>
        <v/>
      </c>
      <c r="J270" s="29" t="str">
        <f t="shared" si="14"/>
        <v/>
      </c>
      <c r="K270" s="11"/>
      <c r="L270" s="12"/>
      <c r="M270" s="12"/>
      <c r="N270" s="13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x14ac:dyDescent="0.15">
      <c r="A271" s="23">
        <v>270</v>
      </c>
      <c r="B271" s="58"/>
      <c r="C271" s="58"/>
      <c r="D271" s="58"/>
      <c r="E271" s="56" t="str">
        <f>IF($C271="","",VLOOKUP($D271,編集不可!$A$9:$D$11,2,FALSE))</f>
        <v/>
      </c>
      <c r="F271" s="56" t="str">
        <f t="shared" ref="F271:F334" si="15">IF($C271="","",SUM($C271*$E271))</f>
        <v/>
      </c>
      <c r="G271" s="56" t="str">
        <f>IF($C271="","",VLOOKUP($D271,編集不可!$A$9:$D$11,3,FALSE))</f>
        <v/>
      </c>
      <c r="H271" s="56" t="str">
        <f>IF($C271="","",VLOOKUP($D271,編集不可!$A$9:$D$11,4,FALSE))</f>
        <v/>
      </c>
      <c r="I271" s="26" t="str">
        <f t="shared" ref="I271:I334" si="16">IF($C271="","",ROUND(SUM($F271*$G271+$H271),2))</f>
        <v/>
      </c>
      <c r="J271" s="29" t="str">
        <f t="shared" ref="J271:J334" si="17">IF($C271="","",ROUNDDOWN($I271,-2))</f>
        <v/>
      </c>
      <c r="K271" s="11"/>
      <c r="L271" s="12"/>
      <c r="M271" s="12"/>
      <c r="N271" s="13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x14ac:dyDescent="0.15">
      <c r="A272" s="23">
        <v>271</v>
      </c>
      <c r="B272" s="58"/>
      <c r="C272" s="58"/>
      <c r="D272" s="58"/>
      <c r="E272" s="56" t="str">
        <f>IF($C272="","",VLOOKUP($D272,編集不可!$A$9:$D$11,2,FALSE))</f>
        <v/>
      </c>
      <c r="F272" s="56" t="str">
        <f t="shared" si="15"/>
        <v/>
      </c>
      <c r="G272" s="56" t="str">
        <f>IF($C272="","",VLOOKUP($D272,編集不可!$A$9:$D$11,3,FALSE))</f>
        <v/>
      </c>
      <c r="H272" s="56" t="str">
        <f>IF($C272="","",VLOOKUP($D272,編集不可!$A$9:$D$11,4,FALSE))</f>
        <v/>
      </c>
      <c r="I272" s="26" t="str">
        <f t="shared" si="16"/>
        <v/>
      </c>
      <c r="J272" s="29" t="str">
        <f t="shared" si="17"/>
        <v/>
      </c>
      <c r="K272" s="11"/>
      <c r="L272" s="12"/>
      <c r="M272" s="12"/>
      <c r="N272" s="13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x14ac:dyDescent="0.15">
      <c r="A273" s="23">
        <v>272</v>
      </c>
      <c r="B273" s="58"/>
      <c r="C273" s="58"/>
      <c r="D273" s="58"/>
      <c r="E273" s="56" t="str">
        <f>IF($C273="","",VLOOKUP($D273,編集不可!$A$9:$D$11,2,FALSE))</f>
        <v/>
      </c>
      <c r="F273" s="56" t="str">
        <f t="shared" si="15"/>
        <v/>
      </c>
      <c r="G273" s="56" t="str">
        <f>IF($C273="","",VLOOKUP($D273,編集不可!$A$9:$D$11,3,FALSE))</f>
        <v/>
      </c>
      <c r="H273" s="56" t="str">
        <f>IF($C273="","",VLOOKUP($D273,編集不可!$A$9:$D$11,4,FALSE))</f>
        <v/>
      </c>
      <c r="I273" s="26" t="str">
        <f t="shared" si="16"/>
        <v/>
      </c>
      <c r="J273" s="29" t="str">
        <f t="shared" si="17"/>
        <v/>
      </c>
      <c r="K273" s="11"/>
      <c r="L273" s="12"/>
      <c r="M273" s="12"/>
      <c r="N273" s="13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x14ac:dyDescent="0.15">
      <c r="A274" s="23">
        <v>273</v>
      </c>
      <c r="B274" s="58"/>
      <c r="C274" s="58"/>
      <c r="D274" s="58"/>
      <c r="E274" s="56" t="str">
        <f>IF($C274="","",VLOOKUP($D274,編集不可!$A$9:$D$11,2,FALSE))</f>
        <v/>
      </c>
      <c r="F274" s="56" t="str">
        <f t="shared" si="15"/>
        <v/>
      </c>
      <c r="G274" s="56" t="str">
        <f>IF($C274="","",VLOOKUP($D274,編集不可!$A$9:$D$11,3,FALSE))</f>
        <v/>
      </c>
      <c r="H274" s="56" t="str">
        <f>IF($C274="","",VLOOKUP($D274,編集不可!$A$9:$D$11,4,FALSE))</f>
        <v/>
      </c>
      <c r="I274" s="26" t="str">
        <f t="shared" si="16"/>
        <v/>
      </c>
      <c r="J274" s="29" t="str">
        <f t="shared" si="17"/>
        <v/>
      </c>
      <c r="K274" s="11"/>
      <c r="L274" s="12"/>
      <c r="M274" s="12"/>
      <c r="N274" s="13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x14ac:dyDescent="0.15">
      <c r="A275" s="23">
        <v>274</v>
      </c>
      <c r="B275" s="58"/>
      <c r="C275" s="58"/>
      <c r="D275" s="58"/>
      <c r="E275" s="56" t="str">
        <f>IF($C275="","",VLOOKUP($D275,編集不可!$A$9:$D$11,2,FALSE))</f>
        <v/>
      </c>
      <c r="F275" s="56" t="str">
        <f t="shared" si="15"/>
        <v/>
      </c>
      <c r="G275" s="56" t="str">
        <f>IF($C275="","",VLOOKUP($D275,編集不可!$A$9:$D$11,3,FALSE))</f>
        <v/>
      </c>
      <c r="H275" s="56" t="str">
        <f>IF($C275="","",VLOOKUP($D275,編集不可!$A$9:$D$11,4,FALSE))</f>
        <v/>
      </c>
      <c r="I275" s="26" t="str">
        <f t="shared" si="16"/>
        <v/>
      </c>
      <c r="J275" s="29" t="str">
        <f t="shared" si="17"/>
        <v/>
      </c>
      <c r="K275" s="11"/>
      <c r="L275" s="12"/>
      <c r="M275" s="12"/>
      <c r="N275" s="13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x14ac:dyDescent="0.15">
      <c r="A276" s="23">
        <v>275</v>
      </c>
      <c r="B276" s="58"/>
      <c r="C276" s="58"/>
      <c r="D276" s="58"/>
      <c r="E276" s="56" t="str">
        <f>IF($C276="","",VLOOKUP($D276,編集不可!$A$9:$D$11,2,FALSE))</f>
        <v/>
      </c>
      <c r="F276" s="56" t="str">
        <f t="shared" si="15"/>
        <v/>
      </c>
      <c r="G276" s="56" t="str">
        <f>IF($C276="","",VLOOKUP($D276,編集不可!$A$9:$D$11,3,FALSE))</f>
        <v/>
      </c>
      <c r="H276" s="56" t="str">
        <f>IF($C276="","",VLOOKUP($D276,編集不可!$A$9:$D$11,4,FALSE))</f>
        <v/>
      </c>
      <c r="I276" s="26" t="str">
        <f t="shared" si="16"/>
        <v/>
      </c>
      <c r="J276" s="29" t="str">
        <f t="shared" si="17"/>
        <v/>
      </c>
      <c r="K276" s="11"/>
      <c r="L276" s="12"/>
      <c r="M276" s="12"/>
      <c r="N276" s="13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x14ac:dyDescent="0.15">
      <c r="A277" s="23">
        <v>276</v>
      </c>
      <c r="B277" s="58"/>
      <c r="C277" s="58"/>
      <c r="D277" s="58"/>
      <c r="E277" s="56" t="str">
        <f>IF($C277="","",VLOOKUP($D277,編集不可!$A$9:$D$11,2,FALSE))</f>
        <v/>
      </c>
      <c r="F277" s="56" t="str">
        <f t="shared" si="15"/>
        <v/>
      </c>
      <c r="G277" s="56" t="str">
        <f>IF($C277="","",VLOOKUP($D277,編集不可!$A$9:$D$11,3,FALSE))</f>
        <v/>
      </c>
      <c r="H277" s="56" t="str">
        <f>IF($C277="","",VLOOKUP($D277,編集不可!$A$9:$D$11,4,FALSE))</f>
        <v/>
      </c>
      <c r="I277" s="26" t="str">
        <f t="shared" si="16"/>
        <v/>
      </c>
      <c r="J277" s="29" t="str">
        <f t="shared" si="17"/>
        <v/>
      </c>
      <c r="K277" s="11"/>
      <c r="L277" s="12"/>
      <c r="M277" s="12"/>
      <c r="N277" s="13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x14ac:dyDescent="0.15">
      <c r="A278" s="23">
        <v>277</v>
      </c>
      <c r="B278" s="58"/>
      <c r="C278" s="58"/>
      <c r="D278" s="58"/>
      <c r="E278" s="56" t="str">
        <f>IF($C278="","",VLOOKUP($D278,編集不可!$A$9:$D$11,2,FALSE))</f>
        <v/>
      </c>
      <c r="F278" s="56" t="str">
        <f t="shared" si="15"/>
        <v/>
      </c>
      <c r="G278" s="56" t="str">
        <f>IF($C278="","",VLOOKUP($D278,編集不可!$A$9:$D$11,3,FALSE))</f>
        <v/>
      </c>
      <c r="H278" s="56" t="str">
        <f>IF($C278="","",VLOOKUP($D278,編集不可!$A$9:$D$11,4,FALSE))</f>
        <v/>
      </c>
      <c r="I278" s="26" t="str">
        <f t="shared" si="16"/>
        <v/>
      </c>
      <c r="J278" s="29" t="str">
        <f t="shared" si="17"/>
        <v/>
      </c>
      <c r="K278" s="11"/>
      <c r="L278" s="12"/>
      <c r="M278" s="12"/>
      <c r="N278" s="13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x14ac:dyDescent="0.15">
      <c r="A279" s="23">
        <v>278</v>
      </c>
      <c r="B279" s="58"/>
      <c r="C279" s="58"/>
      <c r="D279" s="58"/>
      <c r="E279" s="56" t="str">
        <f>IF($C279="","",VLOOKUP($D279,編集不可!$A$9:$D$11,2,FALSE))</f>
        <v/>
      </c>
      <c r="F279" s="56" t="str">
        <f t="shared" si="15"/>
        <v/>
      </c>
      <c r="G279" s="56" t="str">
        <f>IF($C279="","",VLOOKUP($D279,編集不可!$A$9:$D$11,3,FALSE))</f>
        <v/>
      </c>
      <c r="H279" s="56" t="str">
        <f>IF($C279="","",VLOOKUP($D279,編集不可!$A$9:$D$11,4,FALSE))</f>
        <v/>
      </c>
      <c r="I279" s="26" t="str">
        <f t="shared" si="16"/>
        <v/>
      </c>
      <c r="J279" s="29" t="str">
        <f t="shared" si="17"/>
        <v/>
      </c>
      <c r="K279" s="11"/>
      <c r="L279" s="12"/>
      <c r="M279" s="12"/>
      <c r="N279" s="13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x14ac:dyDescent="0.15">
      <c r="A280" s="23">
        <v>279</v>
      </c>
      <c r="B280" s="58"/>
      <c r="C280" s="58"/>
      <c r="D280" s="58"/>
      <c r="E280" s="56" t="str">
        <f>IF($C280="","",VLOOKUP($D280,編集不可!$A$9:$D$11,2,FALSE))</f>
        <v/>
      </c>
      <c r="F280" s="56" t="str">
        <f t="shared" si="15"/>
        <v/>
      </c>
      <c r="G280" s="56" t="str">
        <f>IF($C280="","",VLOOKUP($D280,編集不可!$A$9:$D$11,3,FALSE))</f>
        <v/>
      </c>
      <c r="H280" s="56" t="str">
        <f>IF($C280="","",VLOOKUP($D280,編集不可!$A$9:$D$11,4,FALSE))</f>
        <v/>
      </c>
      <c r="I280" s="26" t="str">
        <f t="shared" si="16"/>
        <v/>
      </c>
      <c r="J280" s="29" t="str">
        <f t="shared" si="17"/>
        <v/>
      </c>
      <c r="K280" s="11"/>
      <c r="L280" s="12"/>
      <c r="M280" s="12"/>
      <c r="N280" s="13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x14ac:dyDescent="0.15">
      <c r="A281" s="23">
        <v>280</v>
      </c>
      <c r="B281" s="58"/>
      <c r="C281" s="58"/>
      <c r="D281" s="58"/>
      <c r="E281" s="56" t="str">
        <f>IF($C281="","",VLOOKUP($D281,編集不可!$A$9:$D$11,2,FALSE))</f>
        <v/>
      </c>
      <c r="F281" s="56" t="str">
        <f t="shared" si="15"/>
        <v/>
      </c>
      <c r="G281" s="56" t="str">
        <f>IF($C281="","",VLOOKUP($D281,編集不可!$A$9:$D$11,3,FALSE))</f>
        <v/>
      </c>
      <c r="H281" s="56" t="str">
        <f>IF($C281="","",VLOOKUP($D281,編集不可!$A$9:$D$11,4,FALSE))</f>
        <v/>
      </c>
      <c r="I281" s="26" t="str">
        <f t="shared" si="16"/>
        <v/>
      </c>
      <c r="J281" s="29" t="str">
        <f t="shared" si="17"/>
        <v/>
      </c>
      <c r="K281" s="11"/>
      <c r="L281" s="12"/>
      <c r="M281" s="12"/>
      <c r="N281" s="13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x14ac:dyDescent="0.15">
      <c r="A282" s="23">
        <v>281</v>
      </c>
      <c r="B282" s="58"/>
      <c r="C282" s="58"/>
      <c r="D282" s="58"/>
      <c r="E282" s="56" t="str">
        <f>IF($C282="","",VLOOKUP($D282,編集不可!$A$9:$D$11,2,FALSE))</f>
        <v/>
      </c>
      <c r="F282" s="56" t="str">
        <f t="shared" si="15"/>
        <v/>
      </c>
      <c r="G282" s="56" t="str">
        <f>IF($C282="","",VLOOKUP($D282,編集不可!$A$9:$D$11,3,FALSE))</f>
        <v/>
      </c>
      <c r="H282" s="56" t="str">
        <f>IF($C282="","",VLOOKUP($D282,編集不可!$A$9:$D$11,4,FALSE))</f>
        <v/>
      </c>
      <c r="I282" s="26" t="str">
        <f t="shared" si="16"/>
        <v/>
      </c>
      <c r="J282" s="29" t="str">
        <f t="shared" si="17"/>
        <v/>
      </c>
      <c r="K282" s="11"/>
      <c r="L282" s="12"/>
      <c r="M282" s="12"/>
      <c r="N282" s="13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x14ac:dyDescent="0.15">
      <c r="A283" s="23">
        <v>282</v>
      </c>
      <c r="B283" s="58"/>
      <c r="C283" s="58"/>
      <c r="D283" s="58"/>
      <c r="E283" s="56" t="str">
        <f>IF($C283="","",VLOOKUP($D283,編集不可!$A$9:$D$11,2,FALSE))</f>
        <v/>
      </c>
      <c r="F283" s="56" t="str">
        <f t="shared" si="15"/>
        <v/>
      </c>
      <c r="G283" s="56" t="str">
        <f>IF($C283="","",VLOOKUP($D283,編集不可!$A$9:$D$11,3,FALSE))</f>
        <v/>
      </c>
      <c r="H283" s="56" t="str">
        <f>IF($C283="","",VLOOKUP($D283,編集不可!$A$9:$D$11,4,FALSE))</f>
        <v/>
      </c>
      <c r="I283" s="26" t="str">
        <f t="shared" si="16"/>
        <v/>
      </c>
      <c r="J283" s="29" t="str">
        <f t="shared" si="17"/>
        <v/>
      </c>
      <c r="K283" s="11"/>
      <c r="L283" s="12"/>
      <c r="M283" s="12"/>
      <c r="N283" s="13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x14ac:dyDescent="0.15">
      <c r="A284" s="23">
        <v>283</v>
      </c>
      <c r="B284" s="58"/>
      <c r="C284" s="58"/>
      <c r="D284" s="58"/>
      <c r="E284" s="56" t="str">
        <f>IF($C284="","",VLOOKUP($D284,編集不可!$A$9:$D$11,2,FALSE))</f>
        <v/>
      </c>
      <c r="F284" s="56" t="str">
        <f t="shared" si="15"/>
        <v/>
      </c>
      <c r="G284" s="56" t="str">
        <f>IF($C284="","",VLOOKUP($D284,編集不可!$A$9:$D$11,3,FALSE))</f>
        <v/>
      </c>
      <c r="H284" s="56" t="str">
        <f>IF($C284="","",VLOOKUP($D284,編集不可!$A$9:$D$11,4,FALSE))</f>
        <v/>
      </c>
      <c r="I284" s="26" t="str">
        <f t="shared" si="16"/>
        <v/>
      </c>
      <c r="J284" s="29" t="str">
        <f t="shared" si="17"/>
        <v/>
      </c>
      <c r="K284" s="11"/>
      <c r="L284" s="12"/>
      <c r="M284" s="12"/>
      <c r="N284" s="13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x14ac:dyDescent="0.15">
      <c r="A285" s="23">
        <v>284</v>
      </c>
      <c r="B285" s="58"/>
      <c r="C285" s="58"/>
      <c r="D285" s="58"/>
      <c r="E285" s="56" t="str">
        <f>IF($C285="","",VLOOKUP($D285,編集不可!$A$9:$D$11,2,FALSE))</f>
        <v/>
      </c>
      <c r="F285" s="56" t="str">
        <f t="shared" si="15"/>
        <v/>
      </c>
      <c r="G285" s="56" t="str">
        <f>IF($C285="","",VLOOKUP($D285,編集不可!$A$9:$D$11,3,FALSE))</f>
        <v/>
      </c>
      <c r="H285" s="56" t="str">
        <f>IF($C285="","",VLOOKUP($D285,編集不可!$A$9:$D$11,4,FALSE))</f>
        <v/>
      </c>
      <c r="I285" s="26" t="str">
        <f t="shared" si="16"/>
        <v/>
      </c>
      <c r="J285" s="29" t="str">
        <f t="shared" si="17"/>
        <v/>
      </c>
      <c r="K285" s="11"/>
      <c r="L285" s="12"/>
      <c r="M285" s="12"/>
      <c r="N285" s="13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x14ac:dyDescent="0.15">
      <c r="A286" s="23">
        <v>285</v>
      </c>
      <c r="B286" s="58"/>
      <c r="C286" s="58"/>
      <c r="D286" s="58"/>
      <c r="E286" s="56" t="str">
        <f>IF($C286="","",VLOOKUP($D286,編集不可!$A$9:$D$11,2,FALSE))</f>
        <v/>
      </c>
      <c r="F286" s="56" t="str">
        <f t="shared" si="15"/>
        <v/>
      </c>
      <c r="G286" s="56" t="str">
        <f>IF($C286="","",VLOOKUP($D286,編集不可!$A$9:$D$11,3,FALSE))</f>
        <v/>
      </c>
      <c r="H286" s="56" t="str">
        <f>IF($C286="","",VLOOKUP($D286,編集不可!$A$9:$D$11,4,FALSE))</f>
        <v/>
      </c>
      <c r="I286" s="26" t="str">
        <f t="shared" si="16"/>
        <v/>
      </c>
      <c r="J286" s="29" t="str">
        <f t="shared" si="17"/>
        <v/>
      </c>
      <c r="K286" s="11"/>
      <c r="L286" s="12"/>
      <c r="M286" s="12"/>
      <c r="N286" s="13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x14ac:dyDescent="0.15">
      <c r="A287" s="23">
        <v>286</v>
      </c>
      <c r="B287" s="58"/>
      <c r="C287" s="58"/>
      <c r="D287" s="58"/>
      <c r="E287" s="56" t="str">
        <f>IF($C287="","",VLOOKUP($D287,編集不可!$A$9:$D$11,2,FALSE))</f>
        <v/>
      </c>
      <c r="F287" s="56" t="str">
        <f t="shared" si="15"/>
        <v/>
      </c>
      <c r="G287" s="56" t="str">
        <f>IF($C287="","",VLOOKUP($D287,編集不可!$A$9:$D$11,3,FALSE))</f>
        <v/>
      </c>
      <c r="H287" s="56" t="str">
        <f>IF($C287="","",VLOOKUP($D287,編集不可!$A$9:$D$11,4,FALSE))</f>
        <v/>
      </c>
      <c r="I287" s="26" t="str">
        <f t="shared" si="16"/>
        <v/>
      </c>
      <c r="J287" s="29" t="str">
        <f t="shared" si="17"/>
        <v/>
      </c>
      <c r="K287" s="11"/>
      <c r="L287" s="12"/>
      <c r="M287" s="12"/>
      <c r="N287" s="13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x14ac:dyDescent="0.15">
      <c r="A288" s="23">
        <v>287</v>
      </c>
      <c r="B288" s="58"/>
      <c r="C288" s="58"/>
      <c r="D288" s="58"/>
      <c r="E288" s="56" t="str">
        <f>IF($C288="","",VLOOKUP($D288,編集不可!$A$9:$D$11,2,FALSE))</f>
        <v/>
      </c>
      <c r="F288" s="56" t="str">
        <f t="shared" si="15"/>
        <v/>
      </c>
      <c r="G288" s="56" t="str">
        <f>IF($C288="","",VLOOKUP($D288,編集不可!$A$9:$D$11,3,FALSE))</f>
        <v/>
      </c>
      <c r="H288" s="56" t="str">
        <f>IF($C288="","",VLOOKUP($D288,編集不可!$A$9:$D$11,4,FALSE))</f>
        <v/>
      </c>
      <c r="I288" s="26" t="str">
        <f t="shared" si="16"/>
        <v/>
      </c>
      <c r="J288" s="29" t="str">
        <f t="shared" si="17"/>
        <v/>
      </c>
      <c r="K288" s="11"/>
      <c r="L288" s="12"/>
      <c r="M288" s="12"/>
      <c r="N288" s="13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x14ac:dyDescent="0.15">
      <c r="A289" s="23">
        <v>288</v>
      </c>
      <c r="B289" s="58"/>
      <c r="C289" s="58"/>
      <c r="D289" s="58"/>
      <c r="E289" s="56" t="str">
        <f>IF($C289="","",VLOOKUP($D289,編集不可!$A$9:$D$11,2,FALSE))</f>
        <v/>
      </c>
      <c r="F289" s="56" t="str">
        <f t="shared" si="15"/>
        <v/>
      </c>
      <c r="G289" s="56" t="str">
        <f>IF($C289="","",VLOOKUP($D289,編集不可!$A$9:$D$11,3,FALSE))</f>
        <v/>
      </c>
      <c r="H289" s="56" t="str">
        <f>IF($C289="","",VLOOKUP($D289,編集不可!$A$9:$D$11,4,FALSE))</f>
        <v/>
      </c>
      <c r="I289" s="26" t="str">
        <f t="shared" si="16"/>
        <v/>
      </c>
      <c r="J289" s="29" t="str">
        <f t="shared" si="17"/>
        <v/>
      </c>
      <c r="K289" s="11"/>
      <c r="L289" s="12"/>
      <c r="M289" s="12"/>
      <c r="N289" s="13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x14ac:dyDescent="0.15">
      <c r="A290" s="23">
        <v>289</v>
      </c>
      <c r="B290" s="58"/>
      <c r="C290" s="58"/>
      <c r="D290" s="58"/>
      <c r="E290" s="56" t="str">
        <f>IF($C290="","",VLOOKUP($D290,編集不可!$A$9:$D$11,2,FALSE))</f>
        <v/>
      </c>
      <c r="F290" s="56" t="str">
        <f t="shared" si="15"/>
        <v/>
      </c>
      <c r="G290" s="56" t="str">
        <f>IF($C290="","",VLOOKUP($D290,編集不可!$A$9:$D$11,3,FALSE))</f>
        <v/>
      </c>
      <c r="H290" s="56" t="str">
        <f>IF($C290="","",VLOOKUP($D290,編集不可!$A$9:$D$11,4,FALSE))</f>
        <v/>
      </c>
      <c r="I290" s="26" t="str">
        <f t="shared" si="16"/>
        <v/>
      </c>
      <c r="J290" s="29" t="str">
        <f t="shared" si="17"/>
        <v/>
      </c>
      <c r="K290" s="11"/>
      <c r="L290" s="12"/>
      <c r="M290" s="12"/>
      <c r="N290" s="13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x14ac:dyDescent="0.15">
      <c r="A291" s="23">
        <v>290</v>
      </c>
      <c r="B291" s="58"/>
      <c r="C291" s="58"/>
      <c r="D291" s="58"/>
      <c r="E291" s="56" t="str">
        <f>IF($C291="","",VLOOKUP($D291,編集不可!$A$9:$D$11,2,FALSE))</f>
        <v/>
      </c>
      <c r="F291" s="56" t="str">
        <f t="shared" si="15"/>
        <v/>
      </c>
      <c r="G291" s="56" t="str">
        <f>IF($C291="","",VLOOKUP($D291,編集不可!$A$9:$D$11,3,FALSE))</f>
        <v/>
      </c>
      <c r="H291" s="56" t="str">
        <f>IF($C291="","",VLOOKUP($D291,編集不可!$A$9:$D$11,4,FALSE))</f>
        <v/>
      </c>
      <c r="I291" s="26" t="str">
        <f t="shared" si="16"/>
        <v/>
      </c>
      <c r="J291" s="29" t="str">
        <f t="shared" si="17"/>
        <v/>
      </c>
      <c r="K291" s="11"/>
      <c r="L291" s="12"/>
      <c r="M291" s="12"/>
      <c r="N291" s="13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x14ac:dyDescent="0.15">
      <c r="A292" s="23">
        <v>291</v>
      </c>
      <c r="B292" s="58"/>
      <c r="C292" s="58"/>
      <c r="D292" s="58"/>
      <c r="E292" s="56" t="str">
        <f>IF($C292="","",VLOOKUP($D292,編集不可!$A$9:$D$11,2,FALSE))</f>
        <v/>
      </c>
      <c r="F292" s="56" t="str">
        <f t="shared" si="15"/>
        <v/>
      </c>
      <c r="G292" s="56" t="str">
        <f>IF($C292="","",VLOOKUP($D292,編集不可!$A$9:$D$11,3,FALSE))</f>
        <v/>
      </c>
      <c r="H292" s="56" t="str">
        <f>IF($C292="","",VLOOKUP($D292,編集不可!$A$9:$D$11,4,FALSE))</f>
        <v/>
      </c>
      <c r="I292" s="26" t="str">
        <f t="shared" si="16"/>
        <v/>
      </c>
      <c r="J292" s="29" t="str">
        <f t="shared" si="17"/>
        <v/>
      </c>
      <c r="K292" s="11"/>
      <c r="L292" s="12"/>
      <c r="M292" s="12"/>
      <c r="N292" s="13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x14ac:dyDescent="0.15">
      <c r="A293" s="23">
        <v>292</v>
      </c>
      <c r="B293" s="58"/>
      <c r="C293" s="58"/>
      <c r="D293" s="58"/>
      <c r="E293" s="56" t="str">
        <f>IF($C293="","",VLOOKUP($D293,編集不可!$A$9:$D$11,2,FALSE))</f>
        <v/>
      </c>
      <c r="F293" s="56" t="str">
        <f t="shared" si="15"/>
        <v/>
      </c>
      <c r="G293" s="56" t="str">
        <f>IF($C293="","",VLOOKUP($D293,編集不可!$A$9:$D$11,3,FALSE))</f>
        <v/>
      </c>
      <c r="H293" s="56" t="str">
        <f>IF($C293="","",VLOOKUP($D293,編集不可!$A$9:$D$11,4,FALSE))</f>
        <v/>
      </c>
      <c r="I293" s="26" t="str">
        <f t="shared" si="16"/>
        <v/>
      </c>
      <c r="J293" s="29" t="str">
        <f t="shared" si="17"/>
        <v/>
      </c>
      <c r="K293" s="11"/>
      <c r="L293" s="12"/>
      <c r="M293" s="12"/>
      <c r="N293" s="13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x14ac:dyDescent="0.15">
      <c r="A294" s="23">
        <v>293</v>
      </c>
      <c r="B294" s="58"/>
      <c r="C294" s="58"/>
      <c r="D294" s="58"/>
      <c r="E294" s="56" t="str">
        <f>IF($C294="","",VLOOKUP($D294,編集不可!$A$9:$D$11,2,FALSE))</f>
        <v/>
      </c>
      <c r="F294" s="56" t="str">
        <f t="shared" si="15"/>
        <v/>
      </c>
      <c r="G294" s="56" t="str">
        <f>IF($C294="","",VLOOKUP($D294,編集不可!$A$9:$D$11,3,FALSE))</f>
        <v/>
      </c>
      <c r="H294" s="56" t="str">
        <f>IF($C294="","",VLOOKUP($D294,編集不可!$A$9:$D$11,4,FALSE))</f>
        <v/>
      </c>
      <c r="I294" s="26" t="str">
        <f t="shared" si="16"/>
        <v/>
      </c>
      <c r="J294" s="29" t="str">
        <f t="shared" si="17"/>
        <v/>
      </c>
      <c r="K294" s="11"/>
      <c r="L294" s="12"/>
      <c r="M294" s="12"/>
      <c r="N294" s="13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x14ac:dyDescent="0.15">
      <c r="A295" s="23">
        <v>294</v>
      </c>
      <c r="B295" s="58"/>
      <c r="C295" s="58"/>
      <c r="D295" s="58"/>
      <c r="E295" s="56" t="str">
        <f>IF($C295="","",VLOOKUP($D295,編集不可!$A$9:$D$11,2,FALSE))</f>
        <v/>
      </c>
      <c r="F295" s="56" t="str">
        <f t="shared" si="15"/>
        <v/>
      </c>
      <c r="G295" s="56" t="str">
        <f>IF($C295="","",VLOOKUP($D295,編集不可!$A$9:$D$11,3,FALSE))</f>
        <v/>
      </c>
      <c r="H295" s="56" t="str">
        <f>IF($C295="","",VLOOKUP($D295,編集不可!$A$9:$D$11,4,FALSE))</f>
        <v/>
      </c>
      <c r="I295" s="26" t="str">
        <f t="shared" si="16"/>
        <v/>
      </c>
      <c r="J295" s="29" t="str">
        <f t="shared" si="17"/>
        <v/>
      </c>
      <c r="K295" s="11"/>
      <c r="L295" s="12"/>
      <c r="M295" s="12"/>
      <c r="N295" s="13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x14ac:dyDescent="0.15">
      <c r="A296" s="23">
        <v>295</v>
      </c>
      <c r="B296" s="58"/>
      <c r="C296" s="58"/>
      <c r="D296" s="58"/>
      <c r="E296" s="56" t="str">
        <f>IF($C296="","",VLOOKUP($D296,編集不可!$A$9:$D$11,2,FALSE))</f>
        <v/>
      </c>
      <c r="F296" s="56" t="str">
        <f t="shared" si="15"/>
        <v/>
      </c>
      <c r="G296" s="56" t="str">
        <f>IF($C296="","",VLOOKUP($D296,編集不可!$A$9:$D$11,3,FALSE))</f>
        <v/>
      </c>
      <c r="H296" s="56" t="str">
        <f>IF($C296="","",VLOOKUP($D296,編集不可!$A$9:$D$11,4,FALSE))</f>
        <v/>
      </c>
      <c r="I296" s="26" t="str">
        <f t="shared" si="16"/>
        <v/>
      </c>
      <c r="J296" s="29" t="str">
        <f t="shared" si="17"/>
        <v/>
      </c>
      <c r="K296" s="11"/>
      <c r="L296" s="12"/>
      <c r="M296" s="12"/>
      <c r="N296" s="13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x14ac:dyDescent="0.15">
      <c r="A297" s="23">
        <v>296</v>
      </c>
      <c r="B297" s="58"/>
      <c r="C297" s="58"/>
      <c r="D297" s="58"/>
      <c r="E297" s="56" t="str">
        <f>IF($C297="","",VLOOKUP($D297,編集不可!$A$9:$D$11,2,FALSE))</f>
        <v/>
      </c>
      <c r="F297" s="56" t="str">
        <f t="shared" si="15"/>
        <v/>
      </c>
      <c r="G297" s="56" t="str">
        <f>IF($C297="","",VLOOKUP($D297,編集不可!$A$9:$D$11,3,FALSE))</f>
        <v/>
      </c>
      <c r="H297" s="56" t="str">
        <f>IF($C297="","",VLOOKUP($D297,編集不可!$A$9:$D$11,4,FALSE))</f>
        <v/>
      </c>
      <c r="I297" s="26" t="str">
        <f t="shared" si="16"/>
        <v/>
      </c>
      <c r="J297" s="29" t="str">
        <f t="shared" si="17"/>
        <v/>
      </c>
      <c r="K297" s="11"/>
      <c r="L297" s="12"/>
      <c r="M297" s="12"/>
      <c r="N297" s="13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x14ac:dyDescent="0.15">
      <c r="A298" s="23">
        <v>297</v>
      </c>
      <c r="B298" s="58"/>
      <c r="C298" s="58"/>
      <c r="D298" s="58"/>
      <c r="E298" s="56" t="str">
        <f>IF($C298="","",VLOOKUP($D298,編集不可!$A$9:$D$11,2,FALSE))</f>
        <v/>
      </c>
      <c r="F298" s="56" t="str">
        <f t="shared" si="15"/>
        <v/>
      </c>
      <c r="G298" s="56" t="str">
        <f>IF($C298="","",VLOOKUP($D298,編集不可!$A$9:$D$11,3,FALSE))</f>
        <v/>
      </c>
      <c r="H298" s="56" t="str">
        <f>IF($C298="","",VLOOKUP($D298,編集不可!$A$9:$D$11,4,FALSE))</f>
        <v/>
      </c>
      <c r="I298" s="26" t="str">
        <f t="shared" si="16"/>
        <v/>
      </c>
      <c r="J298" s="29" t="str">
        <f t="shared" si="17"/>
        <v/>
      </c>
      <c r="K298" s="11"/>
      <c r="L298" s="12"/>
      <c r="M298" s="12"/>
      <c r="N298" s="13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x14ac:dyDescent="0.15">
      <c r="A299" s="23">
        <v>298</v>
      </c>
      <c r="B299" s="58"/>
      <c r="C299" s="58"/>
      <c r="D299" s="58"/>
      <c r="E299" s="56" t="str">
        <f>IF($C299="","",VLOOKUP($D299,編集不可!$A$9:$D$11,2,FALSE))</f>
        <v/>
      </c>
      <c r="F299" s="56" t="str">
        <f t="shared" si="15"/>
        <v/>
      </c>
      <c r="G299" s="56" t="str">
        <f>IF($C299="","",VLOOKUP($D299,編集不可!$A$9:$D$11,3,FALSE))</f>
        <v/>
      </c>
      <c r="H299" s="56" t="str">
        <f>IF($C299="","",VLOOKUP($D299,編集不可!$A$9:$D$11,4,FALSE))</f>
        <v/>
      </c>
      <c r="I299" s="26" t="str">
        <f t="shared" si="16"/>
        <v/>
      </c>
      <c r="J299" s="29" t="str">
        <f t="shared" si="17"/>
        <v/>
      </c>
      <c r="K299" s="11"/>
      <c r="L299" s="12"/>
      <c r="M299" s="12"/>
      <c r="N299" s="13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x14ac:dyDescent="0.15">
      <c r="A300" s="23">
        <v>299</v>
      </c>
      <c r="B300" s="58"/>
      <c r="C300" s="58"/>
      <c r="D300" s="58"/>
      <c r="E300" s="56" t="str">
        <f>IF($C300="","",VLOOKUP($D300,編集不可!$A$9:$D$11,2,FALSE))</f>
        <v/>
      </c>
      <c r="F300" s="56" t="str">
        <f t="shared" si="15"/>
        <v/>
      </c>
      <c r="G300" s="56" t="str">
        <f>IF($C300="","",VLOOKUP($D300,編集不可!$A$9:$D$11,3,FALSE))</f>
        <v/>
      </c>
      <c r="H300" s="56" t="str">
        <f>IF($C300="","",VLOOKUP($D300,編集不可!$A$9:$D$11,4,FALSE))</f>
        <v/>
      </c>
      <c r="I300" s="26" t="str">
        <f t="shared" si="16"/>
        <v/>
      </c>
      <c r="J300" s="29" t="str">
        <f t="shared" si="17"/>
        <v/>
      </c>
      <c r="K300" s="11"/>
      <c r="L300" s="12"/>
      <c r="M300" s="12"/>
      <c r="N300" s="13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x14ac:dyDescent="0.15">
      <c r="A301" s="23">
        <v>300</v>
      </c>
      <c r="B301" s="58"/>
      <c r="C301" s="58"/>
      <c r="D301" s="58"/>
      <c r="E301" s="56" t="str">
        <f>IF($C301="","",VLOOKUP($D301,編集不可!$A$9:$D$11,2,FALSE))</f>
        <v/>
      </c>
      <c r="F301" s="56" t="str">
        <f t="shared" si="15"/>
        <v/>
      </c>
      <c r="G301" s="56" t="str">
        <f>IF($C301="","",VLOOKUP($D301,編集不可!$A$9:$D$11,3,FALSE))</f>
        <v/>
      </c>
      <c r="H301" s="56" t="str">
        <f>IF($C301="","",VLOOKUP($D301,編集不可!$A$9:$D$11,4,FALSE))</f>
        <v/>
      </c>
      <c r="I301" s="26" t="str">
        <f t="shared" si="16"/>
        <v/>
      </c>
      <c r="J301" s="29" t="str">
        <f t="shared" si="17"/>
        <v/>
      </c>
      <c r="K301" s="11"/>
      <c r="L301" s="12"/>
      <c r="M301" s="12"/>
      <c r="N301" s="13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x14ac:dyDescent="0.15">
      <c r="A302" s="23">
        <v>301</v>
      </c>
      <c r="B302" s="58"/>
      <c r="C302" s="58"/>
      <c r="D302" s="58"/>
      <c r="E302" s="56" t="str">
        <f>IF($C302="","",VLOOKUP($D302,編集不可!$A$9:$D$11,2,FALSE))</f>
        <v/>
      </c>
      <c r="F302" s="56" t="str">
        <f t="shared" si="15"/>
        <v/>
      </c>
      <c r="G302" s="56" t="str">
        <f>IF($C302="","",VLOOKUP($D302,編集不可!$A$9:$D$11,3,FALSE))</f>
        <v/>
      </c>
      <c r="H302" s="56" t="str">
        <f>IF($C302="","",VLOOKUP($D302,編集不可!$A$9:$D$11,4,FALSE))</f>
        <v/>
      </c>
      <c r="I302" s="26" t="str">
        <f t="shared" si="16"/>
        <v/>
      </c>
      <c r="J302" s="29" t="str">
        <f t="shared" si="17"/>
        <v/>
      </c>
      <c r="K302" s="11"/>
      <c r="L302" s="12"/>
      <c r="M302" s="12"/>
      <c r="N302" s="13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x14ac:dyDescent="0.15">
      <c r="A303" s="23">
        <v>302</v>
      </c>
      <c r="B303" s="58"/>
      <c r="C303" s="58"/>
      <c r="D303" s="58"/>
      <c r="E303" s="56" t="str">
        <f>IF($C303="","",VLOOKUP($D303,編集不可!$A$9:$D$11,2,FALSE))</f>
        <v/>
      </c>
      <c r="F303" s="56" t="str">
        <f t="shared" si="15"/>
        <v/>
      </c>
      <c r="G303" s="56" t="str">
        <f>IF($C303="","",VLOOKUP($D303,編集不可!$A$9:$D$11,3,FALSE))</f>
        <v/>
      </c>
      <c r="H303" s="56" t="str">
        <f>IF($C303="","",VLOOKUP($D303,編集不可!$A$9:$D$11,4,FALSE))</f>
        <v/>
      </c>
      <c r="I303" s="26" t="str">
        <f t="shared" si="16"/>
        <v/>
      </c>
      <c r="J303" s="29" t="str">
        <f t="shared" si="17"/>
        <v/>
      </c>
      <c r="K303" s="11"/>
      <c r="L303" s="12"/>
      <c r="M303" s="12"/>
      <c r="N303" s="13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x14ac:dyDescent="0.15">
      <c r="A304" s="23">
        <v>303</v>
      </c>
      <c r="B304" s="58"/>
      <c r="C304" s="58"/>
      <c r="D304" s="58"/>
      <c r="E304" s="56" t="str">
        <f>IF($C304="","",VLOOKUP($D304,編集不可!$A$9:$D$11,2,FALSE))</f>
        <v/>
      </c>
      <c r="F304" s="56" t="str">
        <f t="shared" si="15"/>
        <v/>
      </c>
      <c r="G304" s="56" t="str">
        <f>IF($C304="","",VLOOKUP($D304,編集不可!$A$9:$D$11,3,FALSE))</f>
        <v/>
      </c>
      <c r="H304" s="56" t="str">
        <f>IF($C304="","",VLOOKUP($D304,編集不可!$A$9:$D$11,4,FALSE))</f>
        <v/>
      </c>
      <c r="I304" s="26" t="str">
        <f t="shared" si="16"/>
        <v/>
      </c>
      <c r="J304" s="29" t="str">
        <f t="shared" si="17"/>
        <v/>
      </c>
      <c r="K304" s="11"/>
      <c r="L304" s="12"/>
      <c r="M304" s="12"/>
      <c r="N304" s="13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x14ac:dyDescent="0.15">
      <c r="A305" s="23">
        <v>304</v>
      </c>
      <c r="B305" s="58"/>
      <c r="C305" s="58"/>
      <c r="D305" s="58"/>
      <c r="E305" s="56" t="str">
        <f>IF($C305="","",VLOOKUP($D305,編集不可!$A$9:$D$11,2,FALSE))</f>
        <v/>
      </c>
      <c r="F305" s="56" t="str">
        <f t="shared" si="15"/>
        <v/>
      </c>
      <c r="G305" s="56" t="str">
        <f>IF($C305="","",VLOOKUP($D305,編集不可!$A$9:$D$11,3,FALSE))</f>
        <v/>
      </c>
      <c r="H305" s="56" t="str">
        <f>IF($C305="","",VLOOKUP($D305,編集不可!$A$9:$D$11,4,FALSE))</f>
        <v/>
      </c>
      <c r="I305" s="26" t="str">
        <f t="shared" si="16"/>
        <v/>
      </c>
      <c r="J305" s="29" t="str">
        <f t="shared" si="17"/>
        <v/>
      </c>
      <c r="K305" s="11"/>
      <c r="L305" s="12"/>
      <c r="M305" s="12"/>
      <c r="N305" s="13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x14ac:dyDescent="0.15">
      <c r="A306" s="23">
        <v>305</v>
      </c>
      <c r="B306" s="58"/>
      <c r="C306" s="58"/>
      <c r="D306" s="58"/>
      <c r="E306" s="56" t="str">
        <f>IF($C306="","",VLOOKUP($D306,編集不可!$A$9:$D$11,2,FALSE))</f>
        <v/>
      </c>
      <c r="F306" s="56" t="str">
        <f t="shared" si="15"/>
        <v/>
      </c>
      <c r="G306" s="56" t="str">
        <f>IF($C306="","",VLOOKUP($D306,編集不可!$A$9:$D$11,3,FALSE))</f>
        <v/>
      </c>
      <c r="H306" s="56" t="str">
        <f>IF($C306="","",VLOOKUP($D306,編集不可!$A$9:$D$11,4,FALSE))</f>
        <v/>
      </c>
      <c r="I306" s="26" t="str">
        <f t="shared" si="16"/>
        <v/>
      </c>
      <c r="J306" s="29" t="str">
        <f t="shared" si="17"/>
        <v/>
      </c>
      <c r="K306" s="11"/>
      <c r="L306" s="12"/>
      <c r="M306" s="12"/>
      <c r="N306" s="13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x14ac:dyDescent="0.15">
      <c r="A307" s="23">
        <v>306</v>
      </c>
      <c r="B307" s="58"/>
      <c r="C307" s="58"/>
      <c r="D307" s="58"/>
      <c r="E307" s="56" t="str">
        <f>IF($C307="","",VLOOKUP($D307,編集不可!$A$9:$D$11,2,FALSE))</f>
        <v/>
      </c>
      <c r="F307" s="56" t="str">
        <f t="shared" si="15"/>
        <v/>
      </c>
      <c r="G307" s="56" t="str">
        <f>IF($C307="","",VLOOKUP($D307,編集不可!$A$9:$D$11,3,FALSE))</f>
        <v/>
      </c>
      <c r="H307" s="56" t="str">
        <f>IF($C307="","",VLOOKUP($D307,編集不可!$A$9:$D$11,4,FALSE))</f>
        <v/>
      </c>
      <c r="I307" s="26" t="str">
        <f t="shared" si="16"/>
        <v/>
      </c>
      <c r="J307" s="29" t="str">
        <f t="shared" si="17"/>
        <v/>
      </c>
      <c r="K307" s="11"/>
      <c r="L307" s="12"/>
      <c r="M307" s="12"/>
      <c r="N307" s="13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x14ac:dyDescent="0.15">
      <c r="A308" s="23">
        <v>307</v>
      </c>
      <c r="B308" s="58"/>
      <c r="C308" s="58"/>
      <c r="D308" s="58"/>
      <c r="E308" s="56" t="str">
        <f>IF($C308="","",VLOOKUP($D308,編集不可!$A$9:$D$11,2,FALSE))</f>
        <v/>
      </c>
      <c r="F308" s="56" t="str">
        <f t="shared" si="15"/>
        <v/>
      </c>
      <c r="G308" s="56" t="str">
        <f>IF($C308="","",VLOOKUP($D308,編集不可!$A$9:$D$11,3,FALSE))</f>
        <v/>
      </c>
      <c r="H308" s="56" t="str">
        <f>IF($C308="","",VLOOKUP($D308,編集不可!$A$9:$D$11,4,FALSE))</f>
        <v/>
      </c>
      <c r="I308" s="26" t="str">
        <f t="shared" si="16"/>
        <v/>
      </c>
      <c r="J308" s="29" t="str">
        <f t="shared" si="17"/>
        <v/>
      </c>
      <c r="K308" s="11"/>
      <c r="L308" s="12"/>
      <c r="M308" s="12"/>
      <c r="N308" s="13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x14ac:dyDescent="0.15">
      <c r="A309" s="23">
        <v>308</v>
      </c>
      <c r="B309" s="58"/>
      <c r="C309" s="58"/>
      <c r="D309" s="58"/>
      <c r="E309" s="56" t="str">
        <f>IF($C309="","",VLOOKUP($D309,編集不可!$A$9:$D$11,2,FALSE))</f>
        <v/>
      </c>
      <c r="F309" s="56" t="str">
        <f t="shared" si="15"/>
        <v/>
      </c>
      <c r="G309" s="56" t="str">
        <f>IF($C309="","",VLOOKUP($D309,編集不可!$A$9:$D$11,3,FALSE))</f>
        <v/>
      </c>
      <c r="H309" s="56" t="str">
        <f>IF($C309="","",VLOOKUP($D309,編集不可!$A$9:$D$11,4,FALSE))</f>
        <v/>
      </c>
      <c r="I309" s="26" t="str">
        <f t="shared" si="16"/>
        <v/>
      </c>
      <c r="J309" s="29" t="str">
        <f t="shared" si="17"/>
        <v/>
      </c>
      <c r="K309" s="11"/>
      <c r="L309" s="12"/>
      <c r="M309" s="12"/>
      <c r="N309" s="13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x14ac:dyDescent="0.15">
      <c r="A310" s="23">
        <v>309</v>
      </c>
      <c r="B310" s="58"/>
      <c r="C310" s="58"/>
      <c r="D310" s="58"/>
      <c r="E310" s="56" t="str">
        <f>IF($C310="","",VLOOKUP($D310,編集不可!$A$9:$D$11,2,FALSE))</f>
        <v/>
      </c>
      <c r="F310" s="56" t="str">
        <f t="shared" si="15"/>
        <v/>
      </c>
      <c r="G310" s="56" t="str">
        <f>IF($C310="","",VLOOKUP($D310,編集不可!$A$9:$D$11,3,FALSE))</f>
        <v/>
      </c>
      <c r="H310" s="56" t="str">
        <f>IF($C310="","",VLOOKUP($D310,編集不可!$A$9:$D$11,4,FALSE))</f>
        <v/>
      </c>
      <c r="I310" s="26" t="str">
        <f t="shared" si="16"/>
        <v/>
      </c>
      <c r="J310" s="29" t="str">
        <f t="shared" si="17"/>
        <v/>
      </c>
      <c r="K310" s="11"/>
      <c r="L310" s="12"/>
      <c r="M310" s="12"/>
      <c r="N310" s="13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x14ac:dyDescent="0.15">
      <c r="A311" s="23">
        <v>310</v>
      </c>
      <c r="B311" s="58"/>
      <c r="C311" s="58"/>
      <c r="D311" s="58"/>
      <c r="E311" s="56" t="str">
        <f>IF($C311="","",VLOOKUP($D311,編集不可!$A$9:$D$11,2,FALSE))</f>
        <v/>
      </c>
      <c r="F311" s="56" t="str">
        <f t="shared" si="15"/>
        <v/>
      </c>
      <c r="G311" s="56" t="str">
        <f>IF($C311="","",VLOOKUP($D311,編集不可!$A$9:$D$11,3,FALSE))</f>
        <v/>
      </c>
      <c r="H311" s="56" t="str">
        <f>IF($C311="","",VLOOKUP($D311,編集不可!$A$9:$D$11,4,FALSE))</f>
        <v/>
      </c>
      <c r="I311" s="26" t="str">
        <f t="shared" si="16"/>
        <v/>
      </c>
      <c r="J311" s="29" t="str">
        <f t="shared" si="17"/>
        <v/>
      </c>
      <c r="K311" s="11"/>
      <c r="L311" s="12"/>
      <c r="M311" s="12"/>
      <c r="N311" s="13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x14ac:dyDescent="0.15">
      <c r="A312" s="23">
        <v>311</v>
      </c>
      <c r="B312" s="58"/>
      <c r="C312" s="58"/>
      <c r="D312" s="58"/>
      <c r="E312" s="56" t="str">
        <f>IF($C312="","",VLOOKUP($D312,編集不可!$A$9:$D$11,2,FALSE))</f>
        <v/>
      </c>
      <c r="F312" s="56" t="str">
        <f t="shared" si="15"/>
        <v/>
      </c>
      <c r="G312" s="56" t="str">
        <f>IF($C312="","",VLOOKUP($D312,編集不可!$A$9:$D$11,3,FALSE))</f>
        <v/>
      </c>
      <c r="H312" s="56" t="str">
        <f>IF($C312="","",VLOOKUP($D312,編集不可!$A$9:$D$11,4,FALSE))</f>
        <v/>
      </c>
      <c r="I312" s="26" t="str">
        <f t="shared" si="16"/>
        <v/>
      </c>
      <c r="J312" s="29" t="str">
        <f t="shared" si="17"/>
        <v/>
      </c>
      <c r="K312" s="11"/>
      <c r="L312" s="12"/>
      <c r="M312" s="12"/>
      <c r="N312" s="13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x14ac:dyDescent="0.15">
      <c r="A313" s="23">
        <v>312</v>
      </c>
      <c r="B313" s="58"/>
      <c r="C313" s="58"/>
      <c r="D313" s="58"/>
      <c r="E313" s="56" t="str">
        <f>IF($C313="","",VLOOKUP($D313,編集不可!$A$9:$D$11,2,FALSE))</f>
        <v/>
      </c>
      <c r="F313" s="56" t="str">
        <f t="shared" si="15"/>
        <v/>
      </c>
      <c r="G313" s="56" t="str">
        <f>IF($C313="","",VLOOKUP($D313,編集不可!$A$9:$D$11,3,FALSE))</f>
        <v/>
      </c>
      <c r="H313" s="56" t="str">
        <f>IF($C313="","",VLOOKUP($D313,編集不可!$A$9:$D$11,4,FALSE))</f>
        <v/>
      </c>
      <c r="I313" s="26" t="str">
        <f t="shared" si="16"/>
        <v/>
      </c>
      <c r="J313" s="29" t="str">
        <f t="shared" si="17"/>
        <v/>
      </c>
      <c r="K313" s="11"/>
      <c r="L313" s="12"/>
      <c r="M313" s="12"/>
      <c r="N313" s="13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x14ac:dyDescent="0.15">
      <c r="A314" s="23">
        <v>313</v>
      </c>
      <c r="B314" s="58"/>
      <c r="C314" s="58"/>
      <c r="D314" s="58"/>
      <c r="E314" s="56" t="str">
        <f>IF($C314="","",VLOOKUP($D314,編集不可!$A$9:$D$11,2,FALSE))</f>
        <v/>
      </c>
      <c r="F314" s="56" t="str">
        <f t="shared" si="15"/>
        <v/>
      </c>
      <c r="G314" s="56" t="str">
        <f>IF($C314="","",VLOOKUP($D314,編集不可!$A$9:$D$11,3,FALSE))</f>
        <v/>
      </c>
      <c r="H314" s="56" t="str">
        <f>IF($C314="","",VLOOKUP($D314,編集不可!$A$9:$D$11,4,FALSE))</f>
        <v/>
      </c>
      <c r="I314" s="26" t="str">
        <f t="shared" si="16"/>
        <v/>
      </c>
      <c r="J314" s="29" t="str">
        <f t="shared" si="17"/>
        <v/>
      </c>
      <c r="K314" s="11"/>
      <c r="L314" s="12"/>
      <c r="M314" s="12"/>
      <c r="N314" s="13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x14ac:dyDescent="0.15">
      <c r="A315" s="23">
        <v>314</v>
      </c>
      <c r="B315" s="58"/>
      <c r="C315" s="58"/>
      <c r="D315" s="58"/>
      <c r="E315" s="56" t="str">
        <f>IF($C315="","",VLOOKUP($D315,編集不可!$A$9:$D$11,2,FALSE))</f>
        <v/>
      </c>
      <c r="F315" s="56" t="str">
        <f t="shared" si="15"/>
        <v/>
      </c>
      <c r="G315" s="56" t="str">
        <f>IF($C315="","",VLOOKUP($D315,編集不可!$A$9:$D$11,3,FALSE))</f>
        <v/>
      </c>
      <c r="H315" s="56" t="str">
        <f>IF($C315="","",VLOOKUP($D315,編集不可!$A$9:$D$11,4,FALSE))</f>
        <v/>
      </c>
      <c r="I315" s="26" t="str">
        <f t="shared" si="16"/>
        <v/>
      </c>
      <c r="J315" s="29" t="str">
        <f t="shared" si="17"/>
        <v/>
      </c>
      <c r="K315" s="11"/>
      <c r="L315" s="12"/>
      <c r="M315" s="12"/>
      <c r="N315" s="13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x14ac:dyDescent="0.15">
      <c r="A316" s="23">
        <v>315</v>
      </c>
      <c r="B316" s="58"/>
      <c r="C316" s="58"/>
      <c r="D316" s="58"/>
      <c r="E316" s="56" t="str">
        <f>IF($C316="","",VLOOKUP($D316,編集不可!$A$9:$D$11,2,FALSE))</f>
        <v/>
      </c>
      <c r="F316" s="56" t="str">
        <f t="shared" si="15"/>
        <v/>
      </c>
      <c r="G316" s="56" t="str">
        <f>IF($C316="","",VLOOKUP($D316,編集不可!$A$9:$D$11,3,FALSE))</f>
        <v/>
      </c>
      <c r="H316" s="56" t="str">
        <f>IF($C316="","",VLOOKUP($D316,編集不可!$A$9:$D$11,4,FALSE))</f>
        <v/>
      </c>
      <c r="I316" s="26" t="str">
        <f t="shared" si="16"/>
        <v/>
      </c>
      <c r="J316" s="29" t="str">
        <f t="shared" si="17"/>
        <v/>
      </c>
      <c r="K316" s="11"/>
      <c r="L316" s="12"/>
      <c r="M316" s="12"/>
      <c r="N316" s="13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x14ac:dyDescent="0.15">
      <c r="A317" s="23">
        <v>316</v>
      </c>
      <c r="B317" s="58"/>
      <c r="C317" s="58"/>
      <c r="D317" s="58"/>
      <c r="E317" s="56" t="str">
        <f>IF($C317="","",VLOOKUP($D317,編集不可!$A$9:$D$11,2,FALSE))</f>
        <v/>
      </c>
      <c r="F317" s="56" t="str">
        <f t="shared" si="15"/>
        <v/>
      </c>
      <c r="G317" s="56" t="str">
        <f>IF($C317="","",VLOOKUP($D317,編集不可!$A$9:$D$11,3,FALSE))</f>
        <v/>
      </c>
      <c r="H317" s="56" t="str">
        <f>IF($C317="","",VLOOKUP($D317,編集不可!$A$9:$D$11,4,FALSE))</f>
        <v/>
      </c>
      <c r="I317" s="26" t="str">
        <f t="shared" si="16"/>
        <v/>
      </c>
      <c r="J317" s="29" t="str">
        <f t="shared" si="17"/>
        <v/>
      </c>
      <c r="K317" s="11"/>
      <c r="L317" s="12"/>
      <c r="M317" s="12"/>
      <c r="N317" s="13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x14ac:dyDescent="0.15">
      <c r="A318" s="23">
        <v>317</v>
      </c>
      <c r="B318" s="58"/>
      <c r="C318" s="58"/>
      <c r="D318" s="58"/>
      <c r="E318" s="56" t="str">
        <f>IF($C318="","",VLOOKUP($D318,編集不可!$A$9:$D$11,2,FALSE))</f>
        <v/>
      </c>
      <c r="F318" s="56" t="str">
        <f t="shared" si="15"/>
        <v/>
      </c>
      <c r="G318" s="56" t="str">
        <f>IF($C318="","",VLOOKUP($D318,編集不可!$A$9:$D$11,3,FALSE))</f>
        <v/>
      </c>
      <c r="H318" s="56" t="str">
        <f>IF($C318="","",VLOOKUP($D318,編集不可!$A$9:$D$11,4,FALSE))</f>
        <v/>
      </c>
      <c r="I318" s="26" t="str">
        <f t="shared" si="16"/>
        <v/>
      </c>
      <c r="J318" s="29" t="str">
        <f t="shared" si="17"/>
        <v/>
      </c>
      <c r="K318" s="11"/>
      <c r="L318" s="12"/>
      <c r="M318" s="12"/>
      <c r="N318" s="13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x14ac:dyDescent="0.15">
      <c r="A319" s="23">
        <v>318</v>
      </c>
      <c r="B319" s="58"/>
      <c r="C319" s="58"/>
      <c r="D319" s="58"/>
      <c r="E319" s="56" t="str">
        <f>IF($C319="","",VLOOKUP($D319,編集不可!$A$9:$D$11,2,FALSE))</f>
        <v/>
      </c>
      <c r="F319" s="56" t="str">
        <f t="shared" si="15"/>
        <v/>
      </c>
      <c r="G319" s="56" t="str">
        <f>IF($C319="","",VLOOKUP($D319,編集不可!$A$9:$D$11,3,FALSE))</f>
        <v/>
      </c>
      <c r="H319" s="56" t="str">
        <f>IF($C319="","",VLOOKUP($D319,編集不可!$A$9:$D$11,4,FALSE))</f>
        <v/>
      </c>
      <c r="I319" s="26" t="str">
        <f t="shared" si="16"/>
        <v/>
      </c>
      <c r="J319" s="29" t="str">
        <f t="shared" si="17"/>
        <v/>
      </c>
      <c r="K319" s="11"/>
      <c r="L319" s="12"/>
      <c r="M319" s="12"/>
      <c r="N319" s="13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x14ac:dyDescent="0.15">
      <c r="A320" s="23">
        <v>319</v>
      </c>
      <c r="B320" s="58"/>
      <c r="C320" s="58"/>
      <c r="D320" s="58"/>
      <c r="E320" s="56" t="str">
        <f>IF($C320="","",VLOOKUP($D320,編集不可!$A$9:$D$11,2,FALSE))</f>
        <v/>
      </c>
      <c r="F320" s="56" t="str">
        <f t="shared" si="15"/>
        <v/>
      </c>
      <c r="G320" s="56" t="str">
        <f>IF($C320="","",VLOOKUP($D320,編集不可!$A$9:$D$11,3,FALSE))</f>
        <v/>
      </c>
      <c r="H320" s="56" t="str">
        <f>IF($C320="","",VLOOKUP($D320,編集不可!$A$9:$D$11,4,FALSE))</f>
        <v/>
      </c>
      <c r="I320" s="26" t="str">
        <f t="shared" si="16"/>
        <v/>
      </c>
      <c r="J320" s="29" t="str">
        <f t="shared" si="17"/>
        <v/>
      </c>
      <c r="K320" s="11"/>
      <c r="L320" s="12"/>
      <c r="M320" s="12"/>
      <c r="N320" s="13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x14ac:dyDescent="0.15">
      <c r="A321" s="23">
        <v>320</v>
      </c>
      <c r="B321" s="58"/>
      <c r="C321" s="58"/>
      <c r="D321" s="58"/>
      <c r="E321" s="56" t="str">
        <f>IF($C321="","",VLOOKUP($D321,編集不可!$A$9:$D$11,2,FALSE))</f>
        <v/>
      </c>
      <c r="F321" s="56" t="str">
        <f t="shared" si="15"/>
        <v/>
      </c>
      <c r="G321" s="56" t="str">
        <f>IF($C321="","",VLOOKUP($D321,編集不可!$A$9:$D$11,3,FALSE))</f>
        <v/>
      </c>
      <c r="H321" s="56" t="str">
        <f>IF($C321="","",VLOOKUP($D321,編集不可!$A$9:$D$11,4,FALSE))</f>
        <v/>
      </c>
      <c r="I321" s="26" t="str">
        <f t="shared" si="16"/>
        <v/>
      </c>
      <c r="J321" s="29" t="str">
        <f t="shared" si="17"/>
        <v/>
      </c>
      <c r="K321" s="11"/>
      <c r="L321" s="12"/>
      <c r="M321" s="12"/>
      <c r="N321" s="13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x14ac:dyDescent="0.15">
      <c r="A322" s="23">
        <v>321</v>
      </c>
      <c r="B322" s="58"/>
      <c r="C322" s="58"/>
      <c r="D322" s="58"/>
      <c r="E322" s="56" t="str">
        <f>IF($C322="","",VLOOKUP($D322,編集不可!$A$9:$D$11,2,FALSE))</f>
        <v/>
      </c>
      <c r="F322" s="56" t="str">
        <f t="shared" si="15"/>
        <v/>
      </c>
      <c r="G322" s="56" t="str">
        <f>IF($C322="","",VLOOKUP($D322,編集不可!$A$9:$D$11,3,FALSE))</f>
        <v/>
      </c>
      <c r="H322" s="56" t="str">
        <f>IF($C322="","",VLOOKUP($D322,編集不可!$A$9:$D$11,4,FALSE))</f>
        <v/>
      </c>
      <c r="I322" s="26" t="str">
        <f t="shared" si="16"/>
        <v/>
      </c>
      <c r="J322" s="29" t="str">
        <f t="shared" si="17"/>
        <v/>
      </c>
      <c r="K322" s="11"/>
      <c r="L322" s="12"/>
      <c r="M322" s="12"/>
      <c r="N322" s="13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x14ac:dyDescent="0.15">
      <c r="A323" s="23">
        <v>322</v>
      </c>
      <c r="B323" s="58"/>
      <c r="C323" s="58"/>
      <c r="D323" s="58"/>
      <c r="E323" s="56" t="str">
        <f>IF($C323="","",VLOOKUP($D323,編集不可!$A$9:$D$11,2,FALSE))</f>
        <v/>
      </c>
      <c r="F323" s="56" t="str">
        <f t="shared" si="15"/>
        <v/>
      </c>
      <c r="G323" s="56" t="str">
        <f>IF($C323="","",VLOOKUP($D323,編集不可!$A$9:$D$11,3,FALSE))</f>
        <v/>
      </c>
      <c r="H323" s="56" t="str">
        <f>IF($C323="","",VLOOKUP($D323,編集不可!$A$9:$D$11,4,FALSE))</f>
        <v/>
      </c>
      <c r="I323" s="26" t="str">
        <f t="shared" si="16"/>
        <v/>
      </c>
      <c r="J323" s="29" t="str">
        <f t="shared" si="17"/>
        <v/>
      </c>
      <c r="K323" s="11"/>
      <c r="L323" s="12"/>
      <c r="M323" s="12"/>
      <c r="N323" s="13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x14ac:dyDescent="0.15">
      <c r="A324" s="23">
        <v>323</v>
      </c>
      <c r="B324" s="58"/>
      <c r="C324" s="58"/>
      <c r="D324" s="58"/>
      <c r="E324" s="56" t="str">
        <f>IF($C324="","",VLOOKUP($D324,編集不可!$A$9:$D$11,2,FALSE))</f>
        <v/>
      </c>
      <c r="F324" s="56" t="str">
        <f t="shared" si="15"/>
        <v/>
      </c>
      <c r="G324" s="56" t="str">
        <f>IF($C324="","",VLOOKUP($D324,編集不可!$A$9:$D$11,3,FALSE))</f>
        <v/>
      </c>
      <c r="H324" s="56" t="str">
        <f>IF($C324="","",VLOOKUP($D324,編集不可!$A$9:$D$11,4,FALSE))</f>
        <v/>
      </c>
      <c r="I324" s="26" t="str">
        <f t="shared" si="16"/>
        <v/>
      </c>
      <c r="J324" s="29" t="str">
        <f t="shared" si="17"/>
        <v/>
      </c>
      <c r="K324" s="11"/>
      <c r="L324" s="12"/>
      <c r="M324" s="12"/>
      <c r="N324" s="13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x14ac:dyDescent="0.15">
      <c r="A325" s="23">
        <v>324</v>
      </c>
      <c r="B325" s="58"/>
      <c r="C325" s="58"/>
      <c r="D325" s="58"/>
      <c r="E325" s="56" t="str">
        <f>IF($C325="","",VLOOKUP($D325,編集不可!$A$9:$D$11,2,FALSE))</f>
        <v/>
      </c>
      <c r="F325" s="56" t="str">
        <f t="shared" si="15"/>
        <v/>
      </c>
      <c r="G325" s="56" t="str">
        <f>IF($C325="","",VLOOKUP($D325,編集不可!$A$9:$D$11,3,FALSE))</f>
        <v/>
      </c>
      <c r="H325" s="56" t="str">
        <f>IF($C325="","",VLOOKUP($D325,編集不可!$A$9:$D$11,4,FALSE))</f>
        <v/>
      </c>
      <c r="I325" s="26" t="str">
        <f t="shared" si="16"/>
        <v/>
      </c>
      <c r="J325" s="29" t="str">
        <f t="shared" si="17"/>
        <v/>
      </c>
      <c r="K325" s="11"/>
      <c r="L325" s="12"/>
      <c r="M325" s="12"/>
      <c r="N325" s="13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x14ac:dyDescent="0.15">
      <c r="A326" s="23">
        <v>325</v>
      </c>
      <c r="B326" s="58"/>
      <c r="C326" s="58"/>
      <c r="D326" s="58"/>
      <c r="E326" s="56" t="str">
        <f>IF($C326="","",VLOOKUP($D326,編集不可!$A$9:$D$11,2,FALSE))</f>
        <v/>
      </c>
      <c r="F326" s="56" t="str">
        <f t="shared" si="15"/>
        <v/>
      </c>
      <c r="G326" s="56" t="str">
        <f>IF($C326="","",VLOOKUP($D326,編集不可!$A$9:$D$11,3,FALSE))</f>
        <v/>
      </c>
      <c r="H326" s="56" t="str">
        <f>IF($C326="","",VLOOKUP($D326,編集不可!$A$9:$D$11,4,FALSE))</f>
        <v/>
      </c>
      <c r="I326" s="26" t="str">
        <f t="shared" si="16"/>
        <v/>
      </c>
      <c r="J326" s="29" t="str">
        <f t="shared" si="17"/>
        <v/>
      </c>
      <c r="K326" s="11"/>
      <c r="L326" s="12"/>
      <c r="M326" s="12"/>
      <c r="N326" s="13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x14ac:dyDescent="0.15">
      <c r="A327" s="23">
        <v>326</v>
      </c>
      <c r="B327" s="58"/>
      <c r="C327" s="58"/>
      <c r="D327" s="58"/>
      <c r="E327" s="56" t="str">
        <f>IF($C327="","",VLOOKUP($D327,編集不可!$A$9:$D$11,2,FALSE))</f>
        <v/>
      </c>
      <c r="F327" s="56" t="str">
        <f t="shared" si="15"/>
        <v/>
      </c>
      <c r="G327" s="56" t="str">
        <f>IF($C327="","",VLOOKUP($D327,編集不可!$A$9:$D$11,3,FALSE))</f>
        <v/>
      </c>
      <c r="H327" s="56" t="str">
        <f>IF($C327="","",VLOOKUP($D327,編集不可!$A$9:$D$11,4,FALSE))</f>
        <v/>
      </c>
      <c r="I327" s="26" t="str">
        <f t="shared" si="16"/>
        <v/>
      </c>
      <c r="J327" s="29" t="str">
        <f t="shared" si="17"/>
        <v/>
      </c>
      <c r="K327" s="11"/>
      <c r="L327" s="12"/>
      <c r="M327" s="12"/>
      <c r="N327" s="13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x14ac:dyDescent="0.15">
      <c r="A328" s="23">
        <v>327</v>
      </c>
      <c r="B328" s="58"/>
      <c r="C328" s="58"/>
      <c r="D328" s="58"/>
      <c r="E328" s="56" t="str">
        <f>IF($C328="","",VLOOKUP($D328,編集不可!$A$9:$D$11,2,FALSE))</f>
        <v/>
      </c>
      <c r="F328" s="56" t="str">
        <f t="shared" si="15"/>
        <v/>
      </c>
      <c r="G328" s="56" t="str">
        <f>IF($C328="","",VLOOKUP($D328,編集不可!$A$9:$D$11,3,FALSE))</f>
        <v/>
      </c>
      <c r="H328" s="56" t="str">
        <f>IF($C328="","",VLOOKUP($D328,編集不可!$A$9:$D$11,4,FALSE))</f>
        <v/>
      </c>
      <c r="I328" s="26" t="str">
        <f t="shared" si="16"/>
        <v/>
      </c>
      <c r="J328" s="29" t="str">
        <f t="shared" si="17"/>
        <v/>
      </c>
      <c r="K328" s="11"/>
      <c r="L328" s="12"/>
      <c r="M328" s="12"/>
      <c r="N328" s="13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x14ac:dyDescent="0.15">
      <c r="A329" s="23">
        <v>328</v>
      </c>
      <c r="B329" s="58"/>
      <c r="C329" s="58"/>
      <c r="D329" s="58"/>
      <c r="E329" s="56" t="str">
        <f>IF($C329="","",VLOOKUP($D329,編集不可!$A$9:$D$11,2,FALSE))</f>
        <v/>
      </c>
      <c r="F329" s="56" t="str">
        <f t="shared" si="15"/>
        <v/>
      </c>
      <c r="G329" s="56" t="str">
        <f>IF($C329="","",VLOOKUP($D329,編集不可!$A$9:$D$11,3,FALSE))</f>
        <v/>
      </c>
      <c r="H329" s="56" t="str">
        <f>IF($C329="","",VLOOKUP($D329,編集不可!$A$9:$D$11,4,FALSE))</f>
        <v/>
      </c>
      <c r="I329" s="26" t="str">
        <f t="shared" si="16"/>
        <v/>
      </c>
      <c r="J329" s="29" t="str">
        <f t="shared" si="17"/>
        <v/>
      </c>
      <c r="K329" s="11"/>
      <c r="L329" s="12"/>
      <c r="M329" s="12"/>
      <c r="N329" s="13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x14ac:dyDescent="0.15">
      <c r="A330" s="23">
        <v>329</v>
      </c>
      <c r="B330" s="58"/>
      <c r="C330" s="58"/>
      <c r="D330" s="58"/>
      <c r="E330" s="56" t="str">
        <f>IF($C330="","",VLOOKUP($D330,編集不可!$A$9:$D$11,2,FALSE))</f>
        <v/>
      </c>
      <c r="F330" s="56" t="str">
        <f t="shared" si="15"/>
        <v/>
      </c>
      <c r="G330" s="56" t="str">
        <f>IF($C330="","",VLOOKUP($D330,編集不可!$A$9:$D$11,3,FALSE))</f>
        <v/>
      </c>
      <c r="H330" s="56" t="str">
        <f>IF($C330="","",VLOOKUP($D330,編集不可!$A$9:$D$11,4,FALSE))</f>
        <v/>
      </c>
      <c r="I330" s="26" t="str">
        <f t="shared" si="16"/>
        <v/>
      </c>
      <c r="J330" s="29" t="str">
        <f t="shared" si="17"/>
        <v/>
      </c>
      <c r="K330" s="11"/>
      <c r="L330" s="12"/>
      <c r="M330" s="12"/>
      <c r="N330" s="13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x14ac:dyDescent="0.15">
      <c r="A331" s="23">
        <v>330</v>
      </c>
      <c r="B331" s="58"/>
      <c r="C331" s="58"/>
      <c r="D331" s="58"/>
      <c r="E331" s="56" t="str">
        <f>IF($C331="","",VLOOKUP($D331,編集不可!$A$9:$D$11,2,FALSE))</f>
        <v/>
      </c>
      <c r="F331" s="56" t="str">
        <f t="shared" si="15"/>
        <v/>
      </c>
      <c r="G331" s="56" t="str">
        <f>IF($C331="","",VLOOKUP($D331,編集不可!$A$9:$D$11,3,FALSE))</f>
        <v/>
      </c>
      <c r="H331" s="56" t="str">
        <f>IF($C331="","",VLOOKUP($D331,編集不可!$A$9:$D$11,4,FALSE))</f>
        <v/>
      </c>
      <c r="I331" s="26" t="str">
        <f t="shared" si="16"/>
        <v/>
      </c>
      <c r="J331" s="29" t="str">
        <f t="shared" si="17"/>
        <v/>
      </c>
      <c r="K331" s="11"/>
      <c r="L331" s="12"/>
      <c r="M331" s="12"/>
      <c r="N331" s="13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x14ac:dyDescent="0.15">
      <c r="A332" s="23">
        <v>331</v>
      </c>
      <c r="B332" s="58"/>
      <c r="C332" s="58"/>
      <c r="D332" s="58"/>
      <c r="E332" s="56" t="str">
        <f>IF($C332="","",VLOOKUP($D332,編集不可!$A$9:$D$11,2,FALSE))</f>
        <v/>
      </c>
      <c r="F332" s="56" t="str">
        <f t="shared" si="15"/>
        <v/>
      </c>
      <c r="G332" s="56" t="str">
        <f>IF($C332="","",VLOOKUP($D332,編集不可!$A$9:$D$11,3,FALSE))</f>
        <v/>
      </c>
      <c r="H332" s="56" t="str">
        <f>IF($C332="","",VLOOKUP($D332,編集不可!$A$9:$D$11,4,FALSE))</f>
        <v/>
      </c>
      <c r="I332" s="26" t="str">
        <f t="shared" si="16"/>
        <v/>
      </c>
      <c r="J332" s="29" t="str">
        <f t="shared" si="17"/>
        <v/>
      </c>
      <c r="K332" s="11"/>
      <c r="L332" s="12"/>
      <c r="M332" s="12"/>
      <c r="N332" s="13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x14ac:dyDescent="0.15">
      <c r="A333" s="23">
        <v>332</v>
      </c>
      <c r="B333" s="58"/>
      <c r="C333" s="58"/>
      <c r="D333" s="58"/>
      <c r="E333" s="56" t="str">
        <f>IF($C333="","",VLOOKUP($D333,編集不可!$A$9:$D$11,2,FALSE))</f>
        <v/>
      </c>
      <c r="F333" s="56" t="str">
        <f t="shared" si="15"/>
        <v/>
      </c>
      <c r="G333" s="56" t="str">
        <f>IF($C333="","",VLOOKUP($D333,編集不可!$A$9:$D$11,3,FALSE))</f>
        <v/>
      </c>
      <c r="H333" s="56" t="str">
        <f>IF($C333="","",VLOOKUP($D333,編集不可!$A$9:$D$11,4,FALSE))</f>
        <v/>
      </c>
      <c r="I333" s="26" t="str">
        <f t="shared" si="16"/>
        <v/>
      </c>
      <c r="J333" s="29" t="str">
        <f t="shared" si="17"/>
        <v/>
      </c>
      <c r="K333" s="11"/>
      <c r="L333" s="12"/>
      <c r="M333" s="12"/>
      <c r="N333" s="13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x14ac:dyDescent="0.15">
      <c r="A334" s="23">
        <v>333</v>
      </c>
      <c r="B334" s="58"/>
      <c r="C334" s="58"/>
      <c r="D334" s="58"/>
      <c r="E334" s="56" t="str">
        <f>IF($C334="","",VLOOKUP($D334,編集不可!$A$9:$D$11,2,FALSE))</f>
        <v/>
      </c>
      <c r="F334" s="56" t="str">
        <f t="shared" si="15"/>
        <v/>
      </c>
      <c r="G334" s="56" t="str">
        <f>IF($C334="","",VLOOKUP($D334,編集不可!$A$9:$D$11,3,FALSE))</f>
        <v/>
      </c>
      <c r="H334" s="56" t="str">
        <f>IF($C334="","",VLOOKUP($D334,編集不可!$A$9:$D$11,4,FALSE))</f>
        <v/>
      </c>
      <c r="I334" s="26" t="str">
        <f t="shared" si="16"/>
        <v/>
      </c>
      <c r="J334" s="29" t="str">
        <f t="shared" si="17"/>
        <v/>
      </c>
      <c r="K334" s="11"/>
      <c r="L334" s="12"/>
      <c r="M334" s="12"/>
      <c r="N334" s="13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x14ac:dyDescent="0.15">
      <c r="A335" s="23">
        <v>334</v>
      </c>
      <c r="B335" s="58"/>
      <c r="C335" s="58"/>
      <c r="D335" s="58"/>
      <c r="E335" s="56" t="str">
        <f>IF($C335="","",VLOOKUP($D335,編集不可!$A$9:$D$11,2,FALSE))</f>
        <v/>
      </c>
      <c r="F335" s="56" t="str">
        <f t="shared" ref="F335:F398" si="18">IF($C335="","",SUM($C335*$E335))</f>
        <v/>
      </c>
      <c r="G335" s="56" t="str">
        <f>IF($C335="","",VLOOKUP($D335,編集不可!$A$9:$D$11,3,FALSE))</f>
        <v/>
      </c>
      <c r="H335" s="56" t="str">
        <f>IF($C335="","",VLOOKUP($D335,編集不可!$A$9:$D$11,4,FALSE))</f>
        <v/>
      </c>
      <c r="I335" s="26" t="str">
        <f t="shared" ref="I335:I398" si="19">IF($C335="","",ROUND(SUM($F335*$G335+$H335),2))</f>
        <v/>
      </c>
      <c r="J335" s="29" t="str">
        <f t="shared" ref="J335:J398" si="20">IF($C335="","",ROUNDDOWN($I335,-2))</f>
        <v/>
      </c>
      <c r="K335" s="11"/>
      <c r="L335" s="12"/>
      <c r="M335" s="12"/>
      <c r="N335" s="13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x14ac:dyDescent="0.15">
      <c r="A336" s="23">
        <v>335</v>
      </c>
      <c r="B336" s="58"/>
      <c r="C336" s="58"/>
      <c r="D336" s="58"/>
      <c r="E336" s="56" t="str">
        <f>IF($C336="","",VLOOKUP($D336,編集不可!$A$9:$D$11,2,FALSE))</f>
        <v/>
      </c>
      <c r="F336" s="56" t="str">
        <f t="shared" si="18"/>
        <v/>
      </c>
      <c r="G336" s="56" t="str">
        <f>IF($C336="","",VLOOKUP($D336,編集不可!$A$9:$D$11,3,FALSE))</f>
        <v/>
      </c>
      <c r="H336" s="56" t="str">
        <f>IF($C336="","",VLOOKUP($D336,編集不可!$A$9:$D$11,4,FALSE))</f>
        <v/>
      </c>
      <c r="I336" s="26" t="str">
        <f t="shared" si="19"/>
        <v/>
      </c>
      <c r="J336" s="29" t="str">
        <f t="shared" si="20"/>
        <v/>
      </c>
      <c r="K336" s="11"/>
      <c r="L336" s="12"/>
      <c r="M336" s="12"/>
      <c r="N336" s="13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x14ac:dyDescent="0.15">
      <c r="A337" s="23">
        <v>336</v>
      </c>
      <c r="B337" s="58"/>
      <c r="C337" s="58"/>
      <c r="D337" s="58"/>
      <c r="E337" s="56" t="str">
        <f>IF($C337="","",VLOOKUP($D337,編集不可!$A$9:$D$11,2,FALSE))</f>
        <v/>
      </c>
      <c r="F337" s="56" t="str">
        <f t="shared" si="18"/>
        <v/>
      </c>
      <c r="G337" s="56" t="str">
        <f>IF($C337="","",VLOOKUP($D337,編集不可!$A$9:$D$11,3,FALSE))</f>
        <v/>
      </c>
      <c r="H337" s="56" t="str">
        <f>IF($C337="","",VLOOKUP($D337,編集不可!$A$9:$D$11,4,FALSE))</f>
        <v/>
      </c>
      <c r="I337" s="26" t="str">
        <f t="shared" si="19"/>
        <v/>
      </c>
      <c r="J337" s="29" t="str">
        <f t="shared" si="20"/>
        <v/>
      </c>
      <c r="K337" s="11"/>
      <c r="L337" s="12"/>
      <c r="M337" s="12"/>
      <c r="N337" s="13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x14ac:dyDescent="0.15">
      <c r="A338" s="23">
        <v>337</v>
      </c>
      <c r="B338" s="58"/>
      <c r="C338" s="58"/>
      <c r="D338" s="58"/>
      <c r="E338" s="56" t="str">
        <f>IF($C338="","",VLOOKUP($D338,編集不可!$A$9:$D$11,2,FALSE))</f>
        <v/>
      </c>
      <c r="F338" s="56" t="str">
        <f t="shared" si="18"/>
        <v/>
      </c>
      <c r="G338" s="56" t="str">
        <f>IF($C338="","",VLOOKUP($D338,編集不可!$A$9:$D$11,3,FALSE))</f>
        <v/>
      </c>
      <c r="H338" s="56" t="str">
        <f>IF($C338="","",VLOOKUP($D338,編集不可!$A$9:$D$11,4,FALSE))</f>
        <v/>
      </c>
      <c r="I338" s="26" t="str">
        <f t="shared" si="19"/>
        <v/>
      </c>
      <c r="J338" s="29" t="str">
        <f t="shared" si="20"/>
        <v/>
      </c>
      <c r="K338" s="11"/>
      <c r="L338" s="12"/>
      <c r="M338" s="12"/>
      <c r="N338" s="13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x14ac:dyDescent="0.15">
      <c r="A339" s="23">
        <v>338</v>
      </c>
      <c r="B339" s="58"/>
      <c r="C339" s="58"/>
      <c r="D339" s="58"/>
      <c r="E339" s="56" t="str">
        <f>IF($C339="","",VLOOKUP($D339,編集不可!$A$9:$D$11,2,FALSE))</f>
        <v/>
      </c>
      <c r="F339" s="56" t="str">
        <f t="shared" si="18"/>
        <v/>
      </c>
      <c r="G339" s="56" t="str">
        <f>IF($C339="","",VLOOKUP($D339,編集不可!$A$9:$D$11,3,FALSE))</f>
        <v/>
      </c>
      <c r="H339" s="56" t="str">
        <f>IF($C339="","",VLOOKUP($D339,編集不可!$A$9:$D$11,4,FALSE))</f>
        <v/>
      </c>
      <c r="I339" s="26" t="str">
        <f t="shared" si="19"/>
        <v/>
      </c>
      <c r="J339" s="29" t="str">
        <f t="shared" si="20"/>
        <v/>
      </c>
      <c r="K339" s="11"/>
      <c r="L339" s="12"/>
      <c r="M339" s="12"/>
      <c r="N339" s="13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x14ac:dyDescent="0.15">
      <c r="A340" s="23">
        <v>339</v>
      </c>
      <c r="B340" s="58"/>
      <c r="C340" s="58"/>
      <c r="D340" s="58"/>
      <c r="E340" s="56" t="str">
        <f>IF($C340="","",VLOOKUP($D340,編集不可!$A$9:$D$11,2,FALSE))</f>
        <v/>
      </c>
      <c r="F340" s="56" t="str">
        <f t="shared" si="18"/>
        <v/>
      </c>
      <c r="G340" s="56" t="str">
        <f>IF($C340="","",VLOOKUP($D340,編集不可!$A$9:$D$11,3,FALSE))</f>
        <v/>
      </c>
      <c r="H340" s="56" t="str">
        <f>IF($C340="","",VLOOKUP($D340,編集不可!$A$9:$D$11,4,FALSE))</f>
        <v/>
      </c>
      <c r="I340" s="26" t="str">
        <f t="shared" si="19"/>
        <v/>
      </c>
      <c r="J340" s="29" t="str">
        <f t="shared" si="20"/>
        <v/>
      </c>
      <c r="K340" s="11"/>
      <c r="L340" s="12"/>
      <c r="M340" s="12"/>
      <c r="N340" s="13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x14ac:dyDescent="0.15">
      <c r="A341" s="23">
        <v>340</v>
      </c>
      <c r="B341" s="58"/>
      <c r="C341" s="58"/>
      <c r="D341" s="58"/>
      <c r="E341" s="56" t="str">
        <f>IF($C341="","",VLOOKUP($D341,編集不可!$A$9:$D$11,2,FALSE))</f>
        <v/>
      </c>
      <c r="F341" s="56" t="str">
        <f t="shared" si="18"/>
        <v/>
      </c>
      <c r="G341" s="56" t="str">
        <f>IF($C341="","",VLOOKUP($D341,編集不可!$A$9:$D$11,3,FALSE))</f>
        <v/>
      </c>
      <c r="H341" s="56" t="str">
        <f>IF($C341="","",VLOOKUP($D341,編集不可!$A$9:$D$11,4,FALSE))</f>
        <v/>
      </c>
      <c r="I341" s="26" t="str">
        <f t="shared" si="19"/>
        <v/>
      </c>
      <c r="J341" s="29" t="str">
        <f t="shared" si="20"/>
        <v/>
      </c>
      <c r="K341" s="11"/>
      <c r="L341" s="12"/>
      <c r="M341" s="12"/>
      <c r="N341" s="13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x14ac:dyDescent="0.15">
      <c r="A342" s="23">
        <v>341</v>
      </c>
      <c r="B342" s="58"/>
      <c r="C342" s="58"/>
      <c r="D342" s="58"/>
      <c r="E342" s="56" t="str">
        <f>IF($C342="","",VLOOKUP($D342,編集不可!$A$9:$D$11,2,FALSE))</f>
        <v/>
      </c>
      <c r="F342" s="56" t="str">
        <f t="shared" si="18"/>
        <v/>
      </c>
      <c r="G342" s="56" t="str">
        <f>IF($C342="","",VLOOKUP($D342,編集不可!$A$9:$D$11,3,FALSE))</f>
        <v/>
      </c>
      <c r="H342" s="56" t="str">
        <f>IF($C342="","",VLOOKUP($D342,編集不可!$A$9:$D$11,4,FALSE))</f>
        <v/>
      </c>
      <c r="I342" s="26" t="str">
        <f t="shared" si="19"/>
        <v/>
      </c>
      <c r="J342" s="29" t="str">
        <f t="shared" si="20"/>
        <v/>
      </c>
      <c r="K342" s="11"/>
      <c r="L342" s="12"/>
      <c r="M342" s="12"/>
      <c r="N342" s="13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x14ac:dyDescent="0.15">
      <c r="A343" s="23">
        <v>342</v>
      </c>
      <c r="B343" s="58"/>
      <c r="C343" s="58"/>
      <c r="D343" s="58"/>
      <c r="E343" s="56" t="str">
        <f>IF($C343="","",VLOOKUP($D343,編集不可!$A$9:$D$11,2,FALSE))</f>
        <v/>
      </c>
      <c r="F343" s="56" t="str">
        <f t="shared" si="18"/>
        <v/>
      </c>
      <c r="G343" s="56" t="str">
        <f>IF($C343="","",VLOOKUP($D343,編集不可!$A$9:$D$11,3,FALSE))</f>
        <v/>
      </c>
      <c r="H343" s="56" t="str">
        <f>IF($C343="","",VLOOKUP($D343,編集不可!$A$9:$D$11,4,FALSE))</f>
        <v/>
      </c>
      <c r="I343" s="26" t="str">
        <f t="shared" si="19"/>
        <v/>
      </c>
      <c r="J343" s="29" t="str">
        <f t="shared" si="20"/>
        <v/>
      </c>
      <c r="K343" s="11"/>
      <c r="L343" s="12"/>
      <c r="M343" s="12"/>
      <c r="N343" s="13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x14ac:dyDescent="0.15">
      <c r="A344" s="23">
        <v>343</v>
      </c>
      <c r="B344" s="58"/>
      <c r="C344" s="58"/>
      <c r="D344" s="58"/>
      <c r="E344" s="56" t="str">
        <f>IF($C344="","",VLOOKUP($D344,編集不可!$A$9:$D$11,2,FALSE))</f>
        <v/>
      </c>
      <c r="F344" s="56" t="str">
        <f t="shared" si="18"/>
        <v/>
      </c>
      <c r="G344" s="56" t="str">
        <f>IF($C344="","",VLOOKUP($D344,編集不可!$A$9:$D$11,3,FALSE))</f>
        <v/>
      </c>
      <c r="H344" s="56" t="str">
        <f>IF($C344="","",VLOOKUP($D344,編集不可!$A$9:$D$11,4,FALSE))</f>
        <v/>
      </c>
      <c r="I344" s="26" t="str">
        <f t="shared" si="19"/>
        <v/>
      </c>
      <c r="J344" s="29" t="str">
        <f t="shared" si="20"/>
        <v/>
      </c>
      <c r="K344" s="11"/>
      <c r="L344" s="12"/>
      <c r="M344" s="12"/>
      <c r="N344" s="13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x14ac:dyDescent="0.15">
      <c r="A345" s="23">
        <v>344</v>
      </c>
      <c r="B345" s="58"/>
      <c r="C345" s="58"/>
      <c r="D345" s="58"/>
      <c r="E345" s="56" t="str">
        <f>IF($C345="","",VLOOKUP($D345,編集不可!$A$9:$D$11,2,FALSE))</f>
        <v/>
      </c>
      <c r="F345" s="56" t="str">
        <f t="shared" si="18"/>
        <v/>
      </c>
      <c r="G345" s="56" t="str">
        <f>IF($C345="","",VLOOKUP($D345,編集不可!$A$9:$D$11,3,FALSE))</f>
        <v/>
      </c>
      <c r="H345" s="56" t="str">
        <f>IF($C345="","",VLOOKUP($D345,編集不可!$A$9:$D$11,4,FALSE))</f>
        <v/>
      </c>
      <c r="I345" s="26" t="str">
        <f t="shared" si="19"/>
        <v/>
      </c>
      <c r="J345" s="29" t="str">
        <f t="shared" si="20"/>
        <v/>
      </c>
      <c r="K345" s="11"/>
      <c r="L345" s="12"/>
      <c r="M345" s="12"/>
      <c r="N345" s="13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x14ac:dyDescent="0.15">
      <c r="A346" s="23">
        <v>345</v>
      </c>
      <c r="B346" s="58"/>
      <c r="C346" s="58"/>
      <c r="D346" s="58"/>
      <c r="E346" s="56" t="str">
        <f>IF($C346="","",VLOOKUP($D346,編集不可!$A$9:$D$11,2,FALSE))</f>
        <v/>
      </c>
      <c r="F346" s="56" t="str">
        <f t="shared" si="18"/>
        <v/>
      </c>
      <c r="G346" s="56" t="str">
        <f>IF($C346="","",VLOOKUP($D346,編集不可!$A$9:$D$11,3,FALSE))</f>
        <v/>
      </c>
      <c r="H346" s="56" t="str">
        <f>IF($C346="","",VLOOKUP($D346,編集不可!$A$9:$D$11,4,FALSE))</f>
        <v/>
      </c>
      <c r="I346" s="26" t="str">
        <f t="shared" si="19"/>
        <v/>
      </c>
      <c r="J346" s="29" t="str">
        <f t="shared" si="20"/>
        <v/>
      </c>
      <c r="K346" s="11"/>
      <c r="L346" s="12"/>
      <c r="M346" s="12"/>
      <c r="N346" s="13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x14ac:dyDescent="0.15">
      <c r="A347" s="23">
        <v>346</v>
      </c>
      <c r="B347" s="58"/>
      <c r="C347" s="58"/>
      <c r="D347" s="58"/>
      <c r="E347" s="56" t="str">
        <f>IF($C347="","",VLOOKUP($D347,編集不可!$A$9:$D$11,2,FALSE))</f>
        <v/>
      </c>
      <c r="F347" s="56" t="str">
        <f t="shared" si="18"/>
        <v/>
      </c>
      <c r="G347" s="56" t="str">
        <f>IF($C347="","",VLOOKUP($D347,編集不可!$A$9:$D$11,3,FALSE))</f>
        <v/>
      </c>
      <c r="H347" s="56" t="str">
        <f>IF($C347="","",VLOOKUP($D347,編集不可!$A$9:$D$11,4,FALSE))</f>
        <v/>
      </c>
      <c r="I347" s="26" t="str">
        <f t="shared" si="19"/>
        <v/>
      </c>
      <c r="J347" s="29" t="str">
        <f t="shared" si="20"/>
        <v/>
      </c>
      <c r="K347" s="11"/>
      <c r="L347" s="12"/>
      <c r="M347" s="12"/>
      <c r="N347" s="13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x14ac:dyDescent="0.15">
      <c r="A348" s="23">
        <v>347</v>
      </c>
      <c r="B348" s="58"/>
      <c r="C348" s="58"/>
      <c r="D348" s="58"/>
      <c r="E348" s="56" t="str">
        <f>IF($C348="","",VLOOKUP($D348,編集不可!$A$9:$D$11,2,FALSE))</f>
        <v/>
      </c>
      <c r="F348" s="56" t="str">
        <f t="shared" si="18"/>
        <v/>
      </c>
      <c r="G348" s="56" t="str">
        <f>IF($C348="","",VLOOKUP($D348,編集不可!$A$9:$D$11,3,FALSE))</f>
        <v/>
      </c>
      <c r="H348" s="56" t="str">
        <f>IF($C348="","",VLOOKUP($D348,編集不可!$A$9:$D$11,4,FALSE))</f>
        <v/>
      </c>
      <c r="I348" s="26" t="str">
        <f t="shared" si="19"/>
        <v/>
      </c>
      <c r="J348" s="29" t="str">
        <f t="shared" si="20"/>
        <v/>
      </c>
      <c r="K348" s="11"/>
      <c r="L348" s="12"/>
      <c r="M348" s="12"/>
      <c r="N348" s="13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x14ac:dyDescent="0.15">
      <c r="A349" s="23">
        <v>348</v>
      </c>
      <c r="B349" s="58"/>
      <c r="C349" s="58"/>
      <c r="D349" s="58"/>
      <c r="E349" s="56" t="str">
        <f>IF($C349="","",VLOOKUP($D349,編集不可!$A$9:$D$11,2,FALSE))</f>
        <v/>
      </c>
      <c r="F349" s="56" t="str">
        <f t="shared" si="18"/>
        <v/>
      </c>
      <c r="G349" s="56" t="str">
        <f>IF($C349="","",VLOOKUP($D349,編集不可!$A$9:$D$11,3,FALSE))</f>
        <v/>
      </c>
      <c r="H349" s="56" t="str">
        <f>IF($C349="","",VLOOKUP($D349,編集不可!$A$9:$D$11,4,FALSE))</f>
        <v/>
      </c>
      <c r="I349" s="26" t="str">
        <f t="shared" si="19"/>
        <v/>
      </c>
      <c r="J349" s="29" t="str">
        <f t="shared" si="20"/>
        <v/>
      </c>
      <c r="K349" s="11"/>
      <c r="L349" s="12"/>
      <c r="M349" s="12"/>
      <c r="N349" s="13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x14ac:dyDescent="0.15">
      <c r="A350" s="23">
        <v>349</v>
      </c>
      <c r="B350" s="58"/>
      <c r="C350" s="58"/>
      <c r="D350" s="58"/>
      <c r="E350" s="56" t="str">
        <f>IF($C350="","",VLOOKUP($D350,編集不可!$A$9:$D$11,2,FALSE))</f>
        <v/>
      </c>
      <c r="F350" s="56" t="str">
        <f t="shared" si="18"/>
        <v/>
      </c>
      <c r="G350" s="56" t="str">
        <f>IF($C350="","",VLOOKUP($D350,編集不可!$A$9:$D$11,3,FALSE))</f>
        <v/>
      </c>
      <c r="H350" s="56" t="str">
        <f>IF($C350="","",VLOOKUP($D350,編集不可!$A$9:$D$11,4,FALSE))</f>
        <v/>
      </c>
      <c r="I350" s="26" t="str">
        <f t="shared" si="19"/>
        <v/>
      </c>
      <c r="J350" s="29" t="str">
        <f t="shared" si="20"/>
        <v/>
      </c>
      <c r="K350" s="11"/>
      <c r="L350" s="12"/>
      <c r="M350" s="12"/>
      <c r="N350" s="13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x14ac:dyDescent="0.15">
      <c r="A351" s="23">
        <v>350</v>
      </c>
      <c r="B351" s="58"/>
      <c r="C351" s="58"/>
      <c r="D351" s="58"/>
      <c r="E351" s="56" t="str">
        <f>IF($C351="","",VLOOKUP($D351,編集不可!$A$9:$D$11,2,FALSE))</f>
        <v/>
      </c>
      <c r="F351" s="56" t="str">
        <f t="shared" si="18"/>
        <v/>
      </c>
      <c r="G351" s="56" t="str">
        <f>IF($C351="","",VLOOKUP($D351,編集不可!$A$9:$D$11,3,FALSE))</f>
        <v/>
      </c>
      <c r="H351" s="56" t="str">
        <f>IF($C351="","",VLOOKUP($D351,編集不可!$A$9:$D$11,4,FALSE))</f>
        <v/>
      </c>
      <c r="I351" s="26" t="str">
        <f t="shared" si="19"/>
        <v/>
      </c>
      <c r="J351" s="29" t="str">
        <f t="shared" si="20"/>
        <v/>
      </c>
      <c r="K351" s="11"/>
      <c r="L351" s="12"/>
      <c r="M351" s="12"/>
      <c r="N351" s="13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x14ac:dyDescent="0.15">
      <c r="A352" s="23">
        <v>351</v>
      </c>
      <c r="B352" s="58"/>
      <c r="C352" s="58"/>
      <c r="D352" s="58"/>
      <c r="E352" s="56" t="str">
        <f>IF($C352="","",VLOOKUP($D352,編集不可!$A$9:$D$11,2,FALSE))</f>
        <v/>
      </c>
      <c r="F352" s="56" t="str">
        <f t="shared" si="18"/>
        <v/>
      </c>
      <c r="G352" s="56" t="str">
        <f>IF($C352="","",VLOOKUP($D352,編集不可!$A$9:$D$11,3,FALSE))</f>
        <v/>
      </c>
      <c r="H352" s="56" t="str">
        <f>IF($C352="","",VLOOKUP($D352,編集不可!$A$9:$D$11,4,FALSE))</f>
        <v/>
      </c>
      <c r="I352" s="26" t="str">
        <f t="shared" si="19"/>
        <v/>
      </c>
      <c r="J352" s="29" t="str">
        <f t="shared" si="20"/>
        <v/>
      </c>
      <c r="K352" s="11"/>
      <c r="L352" s="12"/>
      <c r="M352" s="12"/>
      <c r="N352" s="13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x14ac:dyDescent="0.15">
      <c r="A353" s="23">
        <v>352</v>
      </c>
      <c r="B353" s="58"/>
      <c r="C353" s="58"/>
      <c r="D353" s="58"/>
      <c r="E353" s="56" t="str">
        <f>IF($C353="","",VLOOKUP($D353,編集不可!$A$9:$D$11,2,FALSE))</f>
        <v/>
      </c>
      <c r="F353" s="56" t="str">
        <f t="shared" si="18"/>
        <v/>
      </c>
      <c r="G353" s="56" t="str">
        <f>IF($C353="","",VLOOKUP($D353,編集不可!$A$9:$D$11,3,FALSE))</f>
        <v/>
      </c>
      <c r="H353" s="56" t="str">
        <f>IF($C353="","",VLOOKUP($D353,編集不可!$A$9:$D$11,4,FALSE))</f>
        <v/>
      </c>
      <c r="I353" s="26" t="str">
        <f t="shared" si="19"/>
        <v/>
      </c>
      <c r="J353" s="29" t="str">
        <f t="shared" si="20"/>
        <v/>
      </c>
      <c r="K353" s="11"/>
      <c r="L353" s="12"/>
      <c r="M353" s="12"/>
      <c r="N353" s="13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x14ac:dyDescent="0.15">
      <c r="A354" s="23">
        <v>353</v>
      </c>
      <c r="B354" s="58"/>
      <c r="C354" s="58"/>
      <c r="D354" s="58"/>
      <c r="E354" s="56" t="str">
        <f>IF($C354="","",VLOOKUP($D354,編集不可!$A$9:$D$11,2,FALSE))</f>
        <v/>
      </c>
      <c r="F354" s="56" t="str">
        <f t="shared" si="18"/>
        <v/>
      </c>
      <c r="G354" s="56" t="str">
        <f>IF($C354="","",VLOOKUP($D354,編集不可!$A$9:$D$11,3,FALSE))</f>
        <v/>
      </c>
      <c r="H354" s="56" t="str">
        <f>IF($C354="","",VLOOKUP($D354,編集不可!$A$9:$D$11,4,FALSE))</f>
        <v/>
      </c>
      <c r="I354" s="26" t="str">
        <f t="shared" si="19"/>
        <v/>
      </c>
      <c r="J354" s="29" t="str">
        <f t="shared" si="20"/>
        <v/>
      </c>
      <c r="K354" s="11"/>
      <c r="L354" s="12"/>
      <c r="M354" s="12"/>
      <c r="N354" s="13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x14ac:dyDescent="0.15">
      <c r="A355" s="23">
        <v>354</v>
      </c>
      <c r="B355" s="58"/>
      <c r="C355" s="58"/>
      <c r="D355" s="58"/>
      <c r="E355" s="56" t="str">
        <f>IF($C355="","",VLOOKUP($D355,編集不可!$A$9:$D$11,2,FALSE))</f>
        <v/>
      </c>
      <c r="F355" s="56" t="str">
        <f t="shared" si="18"/>
        <v/>
      </c>
      <c r="G355" s="56" t="str">
        <f>IF($C355="","",VLOOKUP($D355,編集不可!$A$9:$D$11,3,FALSE))</f>
        <v/>
      </c>
      <c r="H355" s="56" t="str">
        <f>IF($C355="","",VLOOKUP($D355,編集不可!$A$9:$D$11,4,FALSE))</f>
        <v/>
      </c>
      <c r="I355" s="26" t="str">
        <f t="shared" si="19"/>
        <v/>
      </c>
      <c r="J355" s="29" t="str">
        <f t="shared" si="20"/>
        <v/>
      </c>
      <c r="K355" s="11"/>
      <c r="L355" s="12"/>
      <c r="M355" s="12"/>
      <c r="N355" s="13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x14ac:dyDescent="0.15">
      <c r="A356" s="23">
        <v>355</v>
      </c>
      <c r="B356" s="58"/>
      <c r="C356" s="58"/>
      <c r="D356" s="58"/>
      <c r="E356" s="56" t="str">
        <f>IF($C356="","",VLOOKUP($D356,編集不可!$A$9:$D$11,2,FALSE))</f>
        <v/>
      </c>
      <c r="F356" s="56" t="str">
        <f t="shared" si="18"/>
        <v/>
      </c>
      <c r="G356" s="56" t="str">
        <f>IF($C356="","",VLOOKUP($D356,編集不可!$A$9:$D$11,3,FALSE))</f>
        <v/>
      </c>
      <c r="H356" s="56" t="str">
        <f>IF($C356="","",VLOOKUP($D356,編集不可!$A$9:$D$11,4,FALSE))</f>
        <v/>
      </c>
      <c r="I356" s="26" t="str">
        <f t="shared" si="19"/>
        <v/>
      </c>
      <c r="J356" s="29" t="str">
        <f t="shared" si="20"/>
        <v/>
      </c>
      <c r="K356" s="11"/>
      <c r="L356" s="12"/>
      <c r="M356" s="12"/>
      <c r="N356" s="13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x14ac:dyDescent="0.15">
      <c r="A357" s="23">
        <v>356</v>
      </c>
      <c r="B357" s="58"/>
      <c r="C357" s="58"/>
      <c r="D357" s="58"/>
      <c r="E357" s="56" t="str">
        <f>IF($C357="","",VLOOKUP($D357,編集不可!$A$9:$D$11,2,FALSE))</f>
        <v/>
      </c>
      <c r="F357" s="56" t="str">
        <f t="shared" si="18"/>
        <v/>
      </c>
      <c r="G357" s="56" t="str">
        <f>IF($C357="","",VLOOKUP($D357,編集不可!$A$9:$D$11,3,FALSE))</f>
        <v/>
      </c>
      <c r="H357" s="56" t="str">
        <f>IF($C357="","",VLOOKUP($D357,編集不可!$A$9:$D$11,4,FALSE))</f>
        <v/>
      </c>
      <c r="I357" s="26" t="str">
        <f t="shared" si="19"/>
        <v/>
      </c>
      <c r="J357" s="29" t="str">
        <f t="shared" si="20"/>
        <v/>
      </c>
      <c r="K357" s="11"/>
      <c r="L357" s="12"/>
      <c r="M357" s="12"/>
      <c r="N357" s="13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x14ac:dyDescent="0.15">
      <c r="A358" s="23">
        <v>357</v>
      </c>
      <c r="B358" s="58"/>
      <c r="C358" s="58"/>
      <c r="D358" s="58"/>
      <c r="E358" s="56" t="str">
        <f>IF($C358="","",VLOOKUP($D358,編集不可!$A$9:$D$11,2,FALSE))</f>
        <v/>
      </c>
      <c r="F358" s="56" t="str">
        <f t="shared" si="18"/>
        <v/>
      </c>
      <c r="G358" s="56" t="str">
        <f>IF($C358="","",VLOOKUP($D358,編集不可!$A$9:$D$11,3,FALSE))</f>
        <v/>
      </c>
      <c r="H358" s="56" t="str">
        <f>IF($C358="","",VLOOKUP($D358,編集不可!$A$9:$D$11,4,FALSE))</f>
        <v/>
      </c>
      <c r="I358" s="26" t="str">
        <f t="shared" si="19"/>
        <v/>
      </c>
      <c r="J358" s="29" t="str">
        <f t="shared" si="20"/>
        <v/>
      </c>
      <c r="K358" s="11"/>
      <c r="L358" s="12"/>
      <c r="M358" s="12"/>
      <c r="N358" s="13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x14ac:dyDescent="0.15">
      <c r="A359" s="23">
        <v>358</v>
      </c>
      <c r="B359" s="58"/>
      <c r="C359" s="58"/>
      <c r="D359" s="58"/>
      <c r="E359" s="56" t="str">
        <f>IF($C359="","",VLOOKUP($D359,編集不可!$A$9:$D$11,2,FALSE))</f>
        <v/>
      </c>
      <c r="F359" s="56" t="str">
        <f t="shared" si="18"/>
        <v/>
      </c>
      <c r="G359" s="56" t="str">
        <f>IF($C359="","",VLOOKUP($D359,編集不可!$A$9:$D$11,3,FALSE))</f>
        <v/>
      </c>
      <c r="H359" s="56" t="str">
        <f>IF($C359="","",VLOOKUP($D359,編集不可!$A$9:$D$11,4,FALSE))</f>
        <v/>
      </c>
      <c r="I359" s="26" t="str">
        <f t="shared" si="19"/>
        <v/>
      </c>
      <c r="J359" s="29" t="str">
        <f t="shared" si="20"/>
        <v/>
      </c>
      <c r="K359" s="11"/>
      <c r="L359" s="12"/>
      <c r="M359" s="12"/>
      <c r="N359" s="13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x14ac:dyDescent="0.15">
      <c r="A360" s="23">
        <v>359</v>
      </c>
      <c r="B360" s="58"/>
      <c r="C360" s="58"/>
      <c r="D360" s="58"/>
      <c r="E360" s="56" t="str">
        <f>IF($C360="","",VLOOKUP($D360,編集不可!$A$9:$D$11,2,FALSE))</f>
        <v/>
      </c>
      <c r="F360" s="56" t="str">
        <f t="shared" si="18"/>
        <v/>
      </c>
      <c r="G360" s="56" t="str">
        <f>IF($C360="","",VLOOKUP($D360,編集不可!$A$9:$D$11,3,FALSE))</f>
        <v/>
      </c>
      <c r="H360" s="56" t="str">
        <f>IF($C360="","",VLOOKUP($D360,編集不可!$A$9:$D$11,4,FALSE))</f>
        <v/>
      </c>
      <c r="I360" s="26" t="str">
        <f t="shared" si="19"/>
        <v/>
      </c>
      <c r="J360" s="29" t="str">
        <f t="shared" si="20"/>
        <v/>
      </c>
      <c r="K360" s="11"/>
      <c r="L360" s="12"/>
      <c r="M360" s="12"/>
      <c r="N360" s="13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x14ac:dyDescent="0.15">
      <c r="A361" s="23">
        <v>360</v>
      </c>
      <c r="B361" s="58"/>
      <c r="C361" s="58"/>
      <c r="D361" s="58"/>
      <c r="E361" s="56" t="str">
        <f>IF($C361="","",VLOOKUP($D361,編集不可!$A$9:$D$11,2,FALSE))</f>
        <v/>
      </c>
      <c r="F361" s="56" t="str">
        <f t="shared" si="18"/>
        <v/>
      </c>
      <c r="G361" s="56" t="str">
        <f>IF($C361="","",VLOOKUP($D361,編集不可!$A$9:$D$11,3,FALSE))</f>
        <v/>
      </c>
      <c r="H361" s="56" t="str">
        <f>IF($C361="","",VLOOKUP($D361,編集不可!$A$9:$D$11,4,FALSE))</f>
        <v/>
      </c>
      <c r="I361" s="26" t="str">
        <f t="shared" si="19"/>
        <v/>
      </c>
      <c r="J361" s="29" t="str">
        <f t="shared" si="20"/>
        <v/>
      </c>
      <c r="K361" s="11"/>
      <c r="L361" s="12"/>
      <c r="M361" s="12"/>
      <c r="N361" s="13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x14ac:dyDescent="0.15">
      <c r="A362" s="23">
        <v>361</v>
      </c>
      <c r="B362" s="58"/>
      <c r="C362" s="58"/>
      <c r="D362" s="58"/>
      <c r="E362" s="56" t="str">
        <f>IF($C362="","",VLOOKUP($D362,編集不可!$A$9:$D$11,2,FALSE))</f>
        <v/>
      </c>
      <c r="F362" s="56" t="str">
        <f t="shared" si="18"/>
        <v/>
      </c>
      <c r="G362" s="56" t="str">
        <f>IF($C362="","",VLOOKUP($D362,編集不可!$A$9:$D$11,3,FALSE))</f>
        <v/>
      </c>
      <c r="H362" s="56" t="str">
        <f>IF($C362="","",VLOOKUP($D362,編集不可!$A$9:$D$11,4,FALSE))</f>
        <v/>
      </c>
      <c r="I362" s="26" t="str">
        <f t="shared" si="19"/>
        <v/>
      </c>
      <c r="J362" s="29" t="str">
        <f t="shared" si="20"/>
        <v/>
      </c>
      <c r="K362" s="11"/>
      <c r="L362" s="12"/>
      <c r="M362" s="12"/>
      <c r="N362" s="13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x14ac:dyDescent="0.15">
      <c r="A363" s="23">
        <v>362</v>
      </c>
      <c r="B363" s="58"/>
      <c r="C363" s="58"/>
      <c r="D363" s="58"/>
      <c r="E363" s="56" t="str">
        <f>IF($C363="","",VLOOKUP($D363,編集不可!$A$9:$D$11,2,FALSE))</f>
        <v/>
      </c>
      <c r="F363" s="56" t="str">
        <f t="shared" si="18"/>
        <v/>
      </c>
      <c r="G363" s="56" t="str">
        <f>IF($C363="","",VLOOKUP($D363,編集不可!$A$9:$D$11,3,FALSE))</f>
        <v/>
      </c>
      <c r="H363" s="56" t="str">
        <f>IF($C363="","",VLOOKUP($D363,編集不可!$A$9:$D$11,4,FALSE))</f>
        <v/>
      </c>
      <c r="I363" s="26" t="str">
        <f t="shared" si="19"/>
        <v/>
      </c>
      <c r="J363" s="29" t="str">
        <f t="shared" si="20"/>
        <v/>
      </c>
      <c r="K363" s="11"/>
      <c r="L363" s="12"/>
      <c r="M363" s="12"/>
      <c r="N363" s="13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x14ac:dyDescent="0.15">
      <c r="A364" s="23">
        <v>363</v>
      </c>
      <c r="B364" s="58"/>
      <c r="C364" s="58"/>
      <c r="D364" s="58"/>
      <c r="E364" s="56" t="str">
        <f>IF($C364="","",VLOOKUP($D364,編集不可!$A$9:$D$11,2,FALSE))</f>
        <v/>
      </c>
      <c r="F364" s="56" t="str">
        <f t="shared" si="18"/>
        <v/>
      </c>
      <c r="G364" s="56" t="str">
        <f>IF($C364="","",VLOOKUP($D364,編集不可!$A$9:$D$11,3,FALSE))</f>
        <v/>
      </c>
      <c r="H364" s="56" t="str">
        <f>IF($C364="","",VLOOKUP($D364,編集不可!$A$9:$D$11,4,FALSE))</f>
        <v/>
      </c>
      <c r="I364" s="26" t="str">
        <f t="shared" si="19"/>
        <v/>
      </c>
      <c r="J364" s="29" t="str">
        <f t="shared" si="20"/>
        <v/>
      </c>
      <c r="K364" s="11"/>
      <c r="L364" s="12"/>
      <c r="M364" s="12"/>
      <c r="N364" s="13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x14ac:dyDescent="0.15">
      <c r="A365" s="23">
        <v>364</v>
      </c>
      <c r="B365" s="58"/>
      <c r="C365" s="58"/>
      <c r="D365" s="58"/>
      <c r="E365" s="56" t="str">
        <f>IF($C365="","",VLOOKUP($D365,編集不可!$A$9:$D$11,2,FALSE))</f>
        <v/>
      </c>
      <c r="F365" s="56" t="str">
        <f t="shared" si="18"/>
        <v/>
      </c>
      <c r="G365" s="56" t="str">
        <f>IF($C365="","",VLOOKUP($D365,編集不可!$A$9:$D$11,3,FALSE))</f>
        <v/>
      </c>
      <c r="H365" s="56" t="str">
        <f>IF($C365="","",VLOOKUP($D365,編集不可!$A$9:$D$11,4,FALSE))</f>
        <v/>
      </c>
      <c r="I365" s="26" t="str">
        <f t="shared" si="19"/>
        <v/>
      </c>
      <c r="J365" s="29" t="str">
        <f t="shared" si="20"/>
        <v/>
      </c>
      <c r="K365" s="11"/>
      <c r="L365" s="12"/>
      <c r="M365" s="12"/>
      <c r="N365" s="13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x14ac:dyDescent="0.15">
      <c r="A366" s="23">
        <v>365</v>
      </c>
      <c r="B366" s="58"/>
      <c r="C366" s="58"/>
      <c r="D366" s="58"/>
      <c r="E366" s="56" t="str">
        <f>IF($C366="","",VLOOKUP($D366,編集不可!$A$9:$D$11,2,FALSE))</f>
        <v/>
      </c>
      <c r="F366" s="56" t="str">
        <f t="shared" si="18"/>
        <v/>
      </c>
      <c r="G366" s="56" t="str">
        <f>IF($C366="","",VLOOKUP($D366,編集不可!$A$9:$D$11,3,FALSE))</f>
        <v/>
      </c>
      <c r="H366" s="56" t="str">
        <f>IF($C366="","",VLOOKUP($D366,編集不可!$A$9:$D$11,4,FALSE))</f>
        <v/>
      </c>
      <c r="I366" s="26" t="str">
        <f t="shared" si="19"/>
        <v/>
      </c>
      <c r="J366" s="29" t="str">
        <f t="shared" si="20"/>
        <v/>
      </c>
      <c r="K366" s="11"/>
      <c r="L366" s="12"/>
      <c r="M366" s="12"/>
      <c r="N366" s="13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x14ac:dyDescent="0.15">
      <c r="A367" s="23">
        <v>366</v>
      </c>
      <c r="B367" s="58"/>
      <c r="C367" s="58"/>
      <c r="D367" s="58"/>
      <c r="E367" s="56" t="str">
        <f>IF($C367="","",VLOOKUP($D367,編集不可!$A$9:$D$11,2,FALSE))</f>
        <v/>
      </c>
      <c r="F367" s="56" t="str">
        <f t="shared" si="18"/>
        <v/>
      </c>
      <c r="G367" s="56" t="str">
        <f>IF($C367="","",VLOOKUP($D367,編集不可!$A$9:$D$11,3,FALSE))</f>
        <v/>
      </c>
      <c r="H367" s="56" t="str">
        <f>IF($C367="","",VLOOKUP($D367,編集不可!$A$9:$D$11,4,FALSE))</f>
        <v/>
      </c>
      <c r="I367" s="26" t="str">
        <f t="shared" si="19"/>
        <v/>
      </c>
      <c r="J367" s="29" t="str">
        <f t="shared" si="20"/>
        <v/>
      </c>
      <c r="K367" s="11"/>
      <c r="L367" s="12"/>
      <c r="M367" s="12"/>
      <c r="N367" s="13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x14ac:dyDescent="0.15">
      <c r="A368" s="23">
        <v>367</v>
      </c>
      <c r="B368" s="58"/>
      <c r="C368" s="58"/>
      <c r="D368" s="58"/>
      <c r="E368" s="56" t="str">
        <f>IF($C368="","",VLOOKUP($D368,編集不可!$A$9:$D$11,2,FALSE))</f>
        <v/>
      </c>
      <c r="F368" s="56" t="str">
        <f t="shared" si="18"/>
        <v/>
      </c>
      <c r="G368" s="56" t="str">
        <f>IF($C368="","",VLOOKUP($D368,編集不可!$A$9:$D$11,3,FALSE))</f>
        <v/>
      </c>
      <c r="H368" s="56" t="str">
        <f>IF($C368="","",VLOOKUP($D368,編集不可!$A$9:$D$11,4,FALSE))</f>
        <v/>
      </c>
      <c r="I368" s="26" t="str">
        <f t="shared" si="19"/>
        <v/>
      </c>
      <c r="J368" s="29" t="str">
        <f t="shared" si="20"/>
        <v/>
      </c>
      <c r="K368" s="11"/>
      <c r="L368" s="12"/>
      <c r="M368" s="12"/>
      <c r="N368" s="13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x14ac:dyDescent="0.15">
      <c r="A369" s="23">
        <v>368</v>
      </c>
      <c r="B369" s="58"/>
      <c r="C369" s="58"/>
      <c r="D369" s="58"/>
      <c r="E369" s="56" t="str">
        <f>IF($C369="","",VLOOKUP($D369,編集不可!$A$9:$D$11,2,FALSE))</f>
        <v/>
      </c>
      <c r="F369" s="56" t="str">
        <f t="shared" si="18"/>
        <v/>
      </c>
      <c r="G369" s="56" t="str">
        <f>IF($C369="","",VLOOKUP($D369,編集不可!$A$9:$D$11,3,FALSE))</f>
        <v/>
      </c>
      <c r="H369" s="56" t="str">
        <f>IF($C369="","",VLOOKUP($D369,編集不可!$A$9:$D$11,4,FALSE))</f>
        <v/>
      </c>
      <c r="I369" s="26" t="str">
        <f t="shared" si="19"/>
        <v/>
      </c>
      <c r="J369" s="29" t="str">
        <f t="shared" si="20"/>
        <v/>
      </c>
      <c r="K369" s="11"/>
      <c r="L369" s="12"/>
      <c r="M369" s="12"/>
      <c r="N369" s="13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x14ac:dyDescent="0.15">
      <c r="A370" s="23">
        <v>369</v>
      </c>
      <c r="B370" s="58"/>
      <c r="C370" s="58"/>
      <c r="D370" s="58"/>
      <c r="E370" s="56" t="str">
        <f>IF($C370="","",VLOOKUP($D370,編集不可!$A$9:$D$11,2,FALSE))</f>
        <v/>
      </c>
      <c r="F370" s="56" t="str">
        <f t="shared" si="18"/>
        <v/>
      </c>
      <c r="G370" s="56" t="str">
        <f>IF($C370="","",VLOOKUP($D370,編集不可!$A$9:$D$11,3,FALSE))</f>
        <v/>
      </c>
      <c r="H370" s="56" t="str">
        <f>IF($C370="","",VLOOKUP($D370,編集不可!$A$9:$D$11,4,FALSE))</f>
        <v/>
      </c>
      <c r="I370" s="26" t="str">
        <f t="shared" si="19"/>
        <v/>
      </c>
      <c r="J370" s="29" t="str">
        <f t="shared" si="20"/>
        <v/>
      </c>
      <c r="K370" s="11"/>
      <c r="L370" s="12"/>
      <c r="M370" s="12"/>
      <c r="N370" s="13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x14ac:dyDescent="0.15">
      <c r="A371" s="23">
        <v>370</v>
      </c>
      <c r="B371" s="58"/>
      <c r="C371" s="58"/>
      <c r="D371" s="58"/>
      <c r="E371" s="56" t="str">
        <f>IF($C371="","",VLOOKUP($D371,編集不可!$A$9:$D$11,2,FALSE))</f>
        <v/>
      </c>
      <c r="F371" s="56" t="str">
        <f t="shared" si="18"/>
        <v/>
      </c>
      <c r="G371" s="56" t="str">
        <f>IF($C371="","",VLOOKUP($D371,編集不可!$A$9:$D$11,3,FALSE))</f>
        <v/>
      </c>
      <c r="H371" s="56" t="str">
        <f>IF($C371="","",VLOOKUP($D371,編集不可!$A$9:$D$11,4,FALSE))</f>
        <v/>
      </c>
      <c r="I371" s="26" t="str">
        <f t="shared" si="19"/>
        <v/>
      </c>
      <c r="J371" s="29" t="str">
        <f t="shared" si="20"/>
        <v/>
      </c>
      <c r="K371" s="11"/>
      <c r="L371" s="12"/>
      <c r="M371" s="12"/>
      <c r="N371" s="13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x14ac:dyDescent="0.15">
      <c r="A372" s="23">
        <v>371</v>
      </c>
      <c r="B372" s="58"/>
      <c r="C372" s="58"/>
      <c r="D372" s="58"/>
      <c r="E372" s="56" t="str">
        <f>IF($C372="","",VLOOKUP($D372,編集不可!$A$9:$D$11,2,FALSE))</f>
        <v/>
      </c>
      <c r="F372" s="56" t="str">
        <f t="shared" si="18"/>
        <v/>
      </c>
      <c r="G372" s="56" t="str">
        <f>IF($C372="","",VLOOKUP($D372,編集不可!$A$9:$D$11,3,FALSE))</f>
        <v/>
      </c>
      <c r="H372" s="56" t="str">
        <f>IF($C372="","",VLOOKUP($D372,編集不可!$A$9:$D$11,4,FALSE))</f>
        <v/>
      </c>
      <c r="I372" s="26" t="str">
        <f t="shared" si="19"/>
        <v/>
      </c>
      <c r="J372" s="29" t="str">
        <f t="shared" si="20"/>
        <v/>
      </c>
      <c r="K372" s="11"/>
      <c r="L372" s="12"/>
      <c r="M372" s="12"/>
      <c r="N372" s="13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x14ac:dyDescent="0.15">
      <c r="A373" s="23">
        <v>372</v>
      </c>
      <c r="B373" s="58"/>
      <c r="C373" s="58"/>
      <c r="D373" s="58"/>
      <c r="E373" s="56" t="str">
        <f>IF($C373="","",VLOOKUP($D373,編集不可!$A$9:$D$11,2,FALSE))</f>
        <v/>
      </c>
      <c r="F373" s="56" t="str">
        <f t="shared" si="18"/>
        <v/>
      </c>
      <c r="G373" s="56" t="str">
        <f>IF($C373="","",VLOOKUP($D373,編集不可!$A$9:$D$11,3,FALSE))</f>
        <v/>
      </c>
      <c r="H373" s="56" t="str">
        <f>IF($C373="","",VLOOKUP($D373,編集不可!$A$9:$D$11,4,FALSE))</f>
        <v/>
      </c>
      <c r="I373" s="26" t="str">
        <f t="shared" si="19"/>
        <v/>
      </c>
      <c r="J373" s="29" t="str">
        <f t="shared" si="20"/>
        <v/>
      </c>
      <c r="K373" s="11"/>
      <c r="L373" s="12"/>
      <c r="M373" s="12"/>
      <c r="N373" s="13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x14ac:dyDescent="0.15">
      <c r="A374" s="23">
        <v>373</v>
      </c>
      <c r="B374" s="58"/>
      <c r="C374" s="58"/>
      <c r="D374" s="58"/>
      <c r="E374" s="56" t="str">
        <f>IF($C374="","",VLOOKUP($D374,編集不可!$A$9:$D$11,2,FALSE))</f>
        <v/>
      </c>
      <c r="F374" s="56" t="str">
        <f t="shared" si="18"/>
        <v/>
      </c>
      <c r="G374" s="56" t="str">
        <f>IF($C374="","",VLOOKUP($D374,編集不可!$A$9:$D$11,3,FALSE))</f>
        <v/>
      </c>
      <c r="H374" s="56" t="str">
        <f>IF($C374="","",VLOOKUP($D374,編集不可!$A$9:$D$11,4,FALSE))</f>
        <v/>
      </c>
      <c r="I374" s="26" t="str">
        <f t="shared" si="19"/>
        <v/>
      </c>
      <c r="J374" s="29" t="str">
        <f t="shared" si="20"/>
        <v/>
      </c>
      <c r="K374" s="11"/>
      <c r="L374" s="12"/>
      <c r="M374" s="12"/>
      <c r="N374" s="13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x14ac:dyDescent="0.15">
      <c r="A375" s="23">
        <v>374</v>
      </c>
      <c r="B375" s="58"/>
      <c r="C375" s="58"/>
      <c r="D375" s="58"/>
      <c r="E375" s="56" t="str">
        <f>IF($C375="","",VLOOKUP($D375,編集不可!$A$9:$D$11,2,FALSE))</f>
        <v/>
      </c>
      <c r="F375" s="56" t="str">
        <f t="shared" si="18"/>
        <v/>
      </c>
      <c r="G375" s="56" t="str">
        <f>IF($C375="","",VLOOKUP($D375,編集不可!$A$9:$D$11,3,FALSE))</f>
        <v/>
      </c>
      <c r="H375" s="56" t="str">
        <f>IF($C375="","",VLOOKUP($D375,編集不可!$A$9:$D$11,4,FALSE))</f>
        <v/>
      </c>
      <c r="I375" s="26" t="str">
        <f t="shared" si="19"/>
        <v/>
      </c>
      <c r="J375" s="29" t="str">
        <f t="shared" si="20"/>
        <v/>
      </c>
      <c r="K375" s="11"/>
      <c r="L375" s="12"/>
      <c r="M375" s="12"/>
      <c r="N375" s="13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x14ac:dyDescent="0.15">
      <c r="A376" s="23">
        <v>375</v>
      </c>
      <c r="B376" s="58"/>
      <c r="C376" s="58"/>
      <c r="D376" s="58"/>
      <c r="E376" s="56" t="str">
        <f>IF($C376="","",VLOOKUP($D376,編集不可!$A$9:$D$11,2,FALSE))</f>
        <v/>
      </c>
      <c r="F376" s="56" t="str">
        <f t="shared" si="18"/>
        <v/>
      </c>
      <c r="G376" s="56" t="str">
        <f>IF($C376="","",VLOOKUP($D376,編集不可!$A$9:$D$11,3,FALSE))</f>
        <v/>
      </c>
      <c r="H376" s="56" t="str">
        <f>IF($C376="","",VLOOKUP($D376,編集不可!$A$9:$D$11,4,FALSE))</f>
        <v/>
      </c>
      <c r="I376" s="26" t="str">
        <f t="shared" si="19"/>
        <v/>
      </c>
      <c r="J376" s="29" t="str">
        <f t="shared" si="20"/>
        <v/>
      </c>
      <c r="K376" s="11"/>
      <c r="L376" s="12"/>
      <c r="M376" s="12"/>
      <c r="N376" s="13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x14ac:dyDescent="0.15">
      <c r="A377" s="23">
        <v>376</v>
      </c>
      <c r="B377" s="58"/>
      <c r="C377" s="58"/>
      <c r="D377" s="58"/>
      <c r="E377" s="56" t="str">
        <f>IF($C377="","",VLOOKUP($D377,編集不可!$A$9:$D$11,2,FALSE))</f>
        <v/>
      </c>
      <c r="F377" s="56" t="str">
        <f t="shared" si="18"/>
        <v/>
      </c>
      <c r="G377" s="56" t="str">
        <f>IF($C377="","",VLOOKUP($D377,編集不可!$A$9:$D$11,3,FALSE))</f>
        <v/>
      </c>
      <c r="H377" s="56" t="str">
        <f>IF($C377="","",VLOOKUP($D377,編集不可!$A$9:$D$11,4,FALSE))</f>
        <v/>
      </c>
      <c r="I377" s="26" t="str">
        <f t="shared" si="19"/>
        <v/>
      </c>
      <c r="J377" s="29" t="str">
        <f t="shared" si="20"/>
        <v/>
      </c>
      <c r="K377" s="11"/>
      <c r="L377" s="12"/>
      <c r="M377" s="12"/>
      <c r="N377" s="13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x14ac:dyDescent="0.15">
      <c r="A378" s="23">
        <v>377</v>
      </c>
      <c r="B378" s="58"/>
      <c r="C378" s="58"/>
      <c r="D378" s="58"/>
      <c r="E378" s="56" t="str">
        <f>IF($C378="","",VLOOKUP($D378,編集不可!$A$9:$D$11,2,FALSE))</f>
        <v/>
      </c>
      <c r="F378" s="56" t="str">
        <f t="shared" si="18"/>
        <v/>
      </c>
      <c r="G378" s="56" t="str">
        <f>IF($C378="","",VLOOKUP($D378,編集不可!$A$9:$D$11,3,FALSE))</f>
        <v/>
      </c>
      <c r="H378" s="56" t="str">
        <f>IF($C378="","",VLOOKUP($D378,編集不可!$A$9:$D$11,4,FALSE))</f>
        <v/>
      </c>
      <c r="I378" s="26" t="str">
        <f t="shared" si="19"/>
        <v/>
      </c>
      <c r="J378" s="29" t="str">
        <f t="shared" si="20"/>
        <v/>
      </c>
      <c r="K378" s="11"/>
      <c r="L378" s="12"/>
      <c r="M378" s="12"/>
      <c r="N378" s="13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x14ac:dyDescent="0.15">
      <c r="A379" s="23">
        <v>378</v>
      </c>
      <c r="B379" s="58"/>
      <c r="C379" s="58"/>
      <c r="D379" s="58"/>
      <c r="E379" s="56" t="str">
        <f>IF($C379="","",VLOOKUP($D379,編集不可!$A$9:$D$11,2,FALSE))</f>
        <v/>
      </c>
      <c r="F379" s="56" t="str">
        <f t="shared" si="18"/>
        <v/>
      </c>
      <c r="G379" s="56" t="str">
        <f>IF($C379="","",VLOOKUP($D379,編集不可!$A$9:$D$11,3,FALSE))</f>
        <v/>
      </c>
      <c r="H379" s="56" t="str">
        <f>IF($C379="","",VLOOKUP($D379,編集不可!$A$9:$D$11,4,FALSE))</f>
        <v/>
      </c>
      <c r="I379" s="26" t="str">
        <f t="shared" si="19"/>
        <v/>
      </c>
      <c r="J379" s="29" t="str">
        <f t="shared" si="20"/>
        <v/>
      </c>
      <c r="K379" s="11"/>
      <c r="L379" s="12"/>
      <c r="M379" s="12"/>
      <c r="N379" s="13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x14ac:dyDescent="0.15">
      <c r="A380" s="23">
        <v>379</v>
      </c>
      <c r="B380" s="58"/>
      <c r="C380" s="58"/>
      <c r="D380" s="58"/>
      <c r="E380" s="56" t="str">
        <f>IF($C380="","",VLOOKUP($D380,編集不可!$A$9:$D$11,2,FALSE))</f>
        <v/>
      </c>
      <c r="F380" s="56" t="str">
        <f t="shared" si="18"/>
        <v/>
      </c>
      <c r="G380" s="56" t="str">
        <f>IF($C380="","",VLOOKUP($D380,編集不可!$A$9:$D$11,3,FALSE))</f>
        <v/>
      </c>
      <c r="H380" s="56" t="str">
        <f>IF($C380="","",VLOOKUP($D380,編集不可!$A$9:$D$11,4,FALSE))</f>
        <v/>
      </c>
      <c r="I380" s="26" t="str">
        <f t="shared" si="19"/>
        <v/>
      </c>
      <c r="J380" s="29" t="str">
        <f t="shared" si="20"/>
        <v/>
      </c>
      <c r="K380" s="11"/>
      <c r="L380" s="12"/>
      <c r="M380" s="12"/>
      <c r="N380" s="13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x14ac:dyDescent="0.15">
      <c r="A381" s="23">
        <v>380</v>
      </c>
      <c r="B381" s="58"/>
      <c r="C381" s="58"/>
      <c r="D381" s="58"/>
      <c r="E381" s="56" t="str">
        <f>IF($C381="","",VLOOKUP($D381,編集不可!$A$9:$D$11,2,FALSE))</f>
        <v/>
      </c>
      <c r="F381" s="56" t="str">
        <f t="shared" si="18"/>
        <v/>
      </c>
      <c r="G381" s="56" t="str">
        <f>IF($C381="","",VLOOKUP($D381,編集不可!$A$9:$D$11,3,FALSE))</f>
        <v/>
      </c>
      <c r="H381" s="56" t="str">
        <f>IF($C381="","",VLOOKUP($D381,編集不可!$A$9:$D$11,4,FALSE))</f>
        <v/>
      </c>
      <c r="I381" s="26" t="str">
        <f t="shared" si="19"/>
        <v/>
      </c>
      <c r="J381" s="29" t="str">
        <f t="shared" si="20"/>
        <v/>
      </c>
      <c r="K381" s="11"/>
      <c r="L381" s="12"/>
      <c r="M381" s="12"/>
      <c r="N381" s="13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x14ac:dyDescent="0.15">
      <c r="A382" s="23">
        <v>381</v>
      </c>
      <c r="B382" s="58"/>
      <c r="C382" s="58"/>
      <c r="D382" s="58"/>
      <c r="E382" s="56" t="str">
        <f>IF($C382="","",VLOOKUP($D382,編集不可!$A$9:$D$11,2,FALSE))</f>
        <v/>
      </c>
      <c r="F382" s="56" t="str">
        <f t="shared" si="18"/>
        <v/>
      </c>
      <c r="G382" s="56" t="str">
        <f>IF($C382="","",VLOOKUP($D382,編集不可!$A$9:$D$11,3,FALSE))</f>
        <v/>
      </c>
      <c r="H382" s="56" t="str">
        <f>IF($C382="","",VLOOKUP($D382,編集不可!$A$9:$D$11,4,FALSE))</f>
        <v/>
      </c>
      <c r="I382" s="26" t="str">
        <f t="shared" si="19"/>
        <v/>
      </c>
      <c r="J382" s="29" t="str">
        <f t="shared" si="20"/>
        <v/>
      </c>
      <c r="K382" s="11"/>
      <c r="L382" s="12"/>
      <c r="M382" s="12"/>
      <c r="N382" s="13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x14ac:dyDescent="0.15">
      <c r="A383" s="23">
        <v>382</v>
      </c>
      <c r="B383" s="58"/>
      <c r="C383" s="58"/>
      <c r="D383" s="58"/>
      <c r="E383" s="56" t="str">
        <f>IF($C383="","",VLOOKUP($D383,編集不可!$A$9:$D$11,2,FALSE))</f>
        <v/>
      </c>
      <c r="F383" s="56" t="str">
        <f t="shared" si="18"/>
        <v/>
      </c>
      <c r="G383" s="56" t="str">
        <f>IF($C383="","",VLOOKUP($D383,編集不可!$A$9:$D$11,3,FALSE))</f>
        <v/>
      </c>
      <c r="H383" s="56" t="str">
        <f>IF($C383="","",VLOOKUP($D383,編集不可!$A$9:$D$11,4,FALSE))</f>
        <v/>
      </c>
      <c r="I383" s="26" t="str">
        <f t="shared" si="19"/>
        <v/>
      </c>
      <c r="J383" s="29" t="str">
        <f t="shared" si="20"/>
        <v/>
      </c>
      <c r="K383" s="11"/>
      <c r="L383" s="12"/>
      <c r="M383" s="12"/>
      <c r="N383" s="13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x14ac:dyDescent="0.15">
      <c r="A384" s="23">
        <v>383</v>
      </c>
      <c r="B384" s="58"/>
      <c r="C384" s="58"/>
      <c r="D384" s="58"/>
      <c r="E384" s="56" t="str">
        <f>IF($C384="","",VLOOKUP($D384,編集不可!$A$9:$D$11,2,FALSE))</f>
        <v/>
      </c>
      <c r="F384" s="56" t="str">
        <f t="shared" si="18"/>
        <v/>
      </c>
      <c r="G384" s="56" t="str">
        <f>IF($C384="","",VLOOKUP($D384,編集不可!$A$9:$D$11,3,FALSE))</f>
        <v/>
      </c>
      <c r="H384" s="56" t="str">
        <f>IF($C384="","",VLOOKUP($D384,編集不可!$A$9:$D$11,4,FALSE))</f>
        <v/>
      </c>
      <c r="I384" s="26" t="str">
        <f t="shared" si="19"/>
        <v/>
      </c>
      <c r="J384" s="29" t="str">
        <f t="shared" si="20"/>
        <v/>
      </c>
      <c r="K384" s="11"/>
      <c r="L384" s="12"/>
      <c r="M384" s="12"/>
      <c r="N384" s="13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x14ac:dyDescent="0.15">
      <c r="A385" s="23">
        <v>384</v>
      </c>
      <c r="B385" s="58"/>
      <c r="C385" s="58"/>
      <c r="D385" s="58"/>
      <c r="E385" s="56" t="str">
        <f>IF($C385="","",VLOOKUP($D385,編集不可!$A$9:$D$11,2,FALSE))</f>
        <v/>
      </c>
      <c r="F385" s="56" t="str">
        <f t="shared" si="18"/>
        <v/>
      </c>
      <c r="G385" s="56" t="str">
        <f>IF($C385="","",VLOOKUP($D385,編集不可!$A$9:$D$11,3,FALSE))</f>
        <v/>
      </c>
      <c r="H385" s="56" t="str">
        <f>IF($C385="","",VLOOKUP($D385,編集不可!$A$9:$D$11,4,FALSE))</f>
        <v/>
      </c>
      <c r="I385" s="26" t="str">
        <f t="shared" si="19"/>
        <v/>
      </c>
      <c r="J385" s="29" t="str">
        <f t="shared" si="20"/>
        <v/>
      </c>
      <c r="K385" s="11"/>
      <c r="L385" s="12"/>
      <c r="M385" s="12"/>
      <c r="N385" s="13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x14ac:dyDescent="0.15">
      <c r="A386" s="23">
        <v>385</v>
      </c>
      <c r="B386" s="58"/>
      <c r="C386" s="58"/>
      <c r="D386" s="58"/>
      <c r="E386" s="56" t="str">
        <f>IF($C386="","",VLOOKUP($D386,編集不可!$A$9:$D$11,2,FALSE))</f>
        <v/>
      </c>
      <c r="F386" s="56" t="str">
        <f t="shared" si="18"/>
        <v/>
      </c>
      <c r="G386" s="56" t="str">
        <f>IF($C386="","",VLOOKUP($D386,編集不可!$A$9:$D$11,3,FALSE))</f>
        <v/>
      </c>
      <c r="H386" s="56" t="str">
        <f>IF($C386="","",VLOOKUP($D386,編集不可!$A$9:$D$11,4,FALSE))</f>
        <v/>
      </c>
      <c r="I386" s="26" t="str">
        <f t="shared" si="19"/>
        <v/>
      </c>
      <c r="J386" s="29" t="str">
        <f t="shared" si="20"/>
        <v/>
      </c>
      <c r="K386" s="11"/>
      <c r="L386" s="12"/>
      <c r="M386" s="12"/>
      <c r="N386" s="13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x14ac:dyDescent="0.15">
      <c r="A387" s="23">
        <v>386</v>
      </c>
      <c r="B387" s="58"/>
      <c r="C387" s="58"/>
      <c r="D387" s="58"/>
      <c r="E387" s="56" t="str">
        <f>IF($C387="","",VLOOKUP($D387,編集不可!$A$9:$D$11,2,FALSE))</f>
        <v/>
      </c>
      <c r="F387" s="56" t="str">
        <f t="shared" si="18"/>
        <v/>
      </c>
      <c r="G387" s="56" t="str">
        <f>IF($C387="","",VLOOKUP($D387,編集不可!$A$9:$D$11,3,FALSE))</f>
        <v/>
      </c>
      <c r="H387" s="56" t="str">
        <f>IF($C387="","",VLOOKUP($D387,編集不可!$A$9:$D$11,4,FALSE))</f>
        <v/>
      </c>
      <c r="I387" s="26" t="str">
        <f t="shared" si="19"/>
        <v/>
      </c>
      <c r="J387" s="29" t="str">
        <f t="shared" si="20"/>
        <v/>
      </c>
      <c r="K387" s="11"/>
      <c r="L387" s="12"/>
      <c r="M387" s="12"/>
      <c r="N387" s="13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x14ac:dyDescent="0.15">
      <c r="A388" s="23">
        <v>387</v>
      </c>
      <c r="B388" s="58"/>
      <c r="C388" s="58"/>
      <c r="D388" s="58"/>
      <c r="E388" s="56" t="str">
        <f>IF($C388="","",VLOOKUP($D388,編集不可!$A$9:$D$11,2,FALSE))</f>
        <v/>
      </c>
      <c r="F388" s="56" t="str">
        <f t="shared" si="18"/>
        <v/>
      </c>
      <c r="G388" s="56" t="str">
        <f>IF($C388="","",VLOOKUP($D388,編集不可!$A$9:$D$11,3,FALSE))</f>
        <v/>
      </c>
      <c r="H388" s="56" t="str">
        <f>IF($C388="","",VLOOKUP($D388,編集不可!$A$9:$D$11,4,FALSE))</f>
        <v/>
      </c>
      <c r="I388" s="26" t="str">
        <f t="shared" si="19"/>
        <v/>
      </c>
      <c r="J388" s="29" t="str">
        <f t="shared" si="20"/>
        <v/>
      </c>
      <c r="K388" s="11"/>
      <c r="L388" s="12"/>
      <c r="M388" s="12"/>
      <c r="N388" s="13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x14ac:dyDescent="0.15">
      <c r="A389" s="23">
        <v>388</v>
      </c>
      <c r="B389" s="58"/>
      <c r="C389" s="58"/>
      <c r="D389" s="58"/>
      <c r="E389" s="56" t="str">
        <f>IF($C389="","",VLOOKUP($D389,編集不可!$A$9:$D$11,2,FALSE))</f>
        <v/>
      </c>
      <c r="F389" s="56" t="str">
        <f t="shared" si="18"/>
        <v/>
      </c>
      <c r="G389" s="56" t="str">
        <f>IF($C389="","",VLOOKUP($D389,編集不可!$A$9:$D$11,3,FALSE))</f>
        <v/>
      </c>
      <c r="H389" s="56" t="str">
        <f>IF($C389="","",VLOOKUP($D389,編集不可!$A$9:$D$11,4,FALSE))</f>
        <v/>
      </c>
      <c r="I389" s="26" t="str">
        <f t="shared" si="19"/>
        <v/>
      </c>
      <c r="J389" s="29" t="str">
        <f t="shared" si="20"/>
        <v/>
      </c>
      <c r="K389" s="11"/>
      <c r="L389" s="12"/>
      <c r="M389" s="12"/>
      <c r="N389" s="13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x14ac:dyDescent="0.15">
      <c r="A390" s="23">
        <v>389</v>
      </c>
      <c r="B390" s="58"/>
      <c r="C390" s="58"/>
      <c r="D390" s="58"/>
      <c r="E390" s="56" t="str">
        <f>IF($C390="","",VLOOKUP($D390,編集不可!$A$9:$D$11,2,FALSE))</f>
        <v/>
      </c>
      <c r="F390" s="56" t="str">
        <f t="shared" si="18"/>
        <v/>
      </c>
      <c r="G390" s="56" t="str">
        <f>IF($C390="","",VLOOKUP($D390,編集不可!$A$9:$D$11,3,FALSE))</f>
        <v/>
      </c>
      <c r="H390" s="56" t="str">
        <f>IF($C390="","",VLOOKUP($D390,編集不可!$A$9:$D$11,4,FALSE))</f>
        <v/>
      </c>
      <c r="I390" s="26" t="str">
        <f t="shared" si="19"/>
        <v/>
      </c>
      <c r="J390" s="29" t="str">
        <f t="shared" si="20"/>
        <v/>
      </c>
      <c r="K390" s="11"/>
      <c r="L390" s="12"/>
      <c r="M390" s="12"/>
      <c r="N390" s="13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x14ac:dyDescent="0.15">
      <c r="A391" s="23">
        <v>390</v>
      </c>
      <c r="B391" s="58"/>
      <c r="C391" s="58"/>
      <c r="D391" s="58"/>
      <c r="E391" s="56" t="str">
        <f>IF($C391="","",VLOOKUP($D391,編集不可!$A$9:$D$11,2,FALSE))</f>
        <v/>
      </c>
      <c r="F391" s="56" t="str">
        <f t="shared" si="18"/>
        <v/>
      </c>
      <c r="G391" s="56" t="str">
        <f>IF($C391="","",VLOOKUP($D391,編集不可!$A$9:$D$11,3,FALSE))</f>
        <v/>
      </c>
      <c r="H391" s="56" t="str">
        <f>IF($C391="","",VLOOKUP($D391,編集不可!$A$9:$D$11,4,FALSE))</f>
        <v/>
      </c>
      <c r="I391" s="26" t="str">
        <f t="shared" si="19"/>
        <v/>
      </c>
      <c r="J391" s="29" t="str">
        <f t="shared" si="20"/>
        <v/>
      </c>
      <c r="K391" s="11"/>
      <c r="L391" s="12"/>
      <c r="M391" s="12"/>
      <c r="N391" s="13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x14ac:dyDescent="0.15">
      <c r="A392" s="23">
        <v>391</v>
      </c>
      <c r="B392" s="58"/>
      <c r="C392" s="58"/>
      <c r="D392" s="58"/>
      <c r="E392" s="56" t="str">
        <f>IF($C392="","",VLOOKUP($D392,編集不可!$A$9:$D$11,2,FALSE))</f>
        <v/>
      </c>
      <c r="F392" s="56" t="str">
        <f t="shared" si="18"/>
        <v/>
      </c>
      <c r="G392" s="56" t="str">
        <f>IF($C392="","",VLOOKUP($D392,編集不可!$A$9:$D$11,3,FALSE))</f>
        <v/>
      </c>
      <c r="H392" s="56" t="str">
        <f>IF($C392="","",VLOOKUP($D392,編集不可!$A$9:$D$11,4,FALSE))</f>
        <v/>
      </c>
      <c r="I392" s="26" t="str">
        <f t="shared" si="19"/>
        <v/>
      </c>
      <c r="J392" s="29" t="str">
        <f t="shared" si="20"/>
        <v/>
      </c>
      <c r="K392" s="11"/>
      <c r="L392" s="12"/>
      <c r="M392" s="12"/>
      <c r="N392" s="13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x14ac:dyDescent="0.15">
      <c r="A393" s="23">
        <v>392</v>
      </c>
      <c r="B393" s="58"/>
      <c r="C393" s="58"/>
      <c r="D393" s="58"/>
      <c r="E393" s="56" t="str">
        <f>IF($C393="","",VLOOKUP($D393,編集不可!$A$9:$D$11,2,FALSE))</f>
        <v/>
      </c>
      <c r="F393" s="56" t="str">
        <f t="shared" si="18"/>
        <v/>
      </c>
      <c r="G393" s="56" t="str">
        <f>IF($C393="","",VLOOKUP($D393,編集不可!$A$9:$D$11,3,FALSE))</f>
        <v/>
      </c>
      <c r="H393" s="56" t="str">
        <f>IF($C393="","",VLOOKUP($D393,編集不可!$A$9:$D$11,4,FALSE))</f>
        <v/>
      </c>
      <c r="I393" s="26" t="str">
        <f t="shared" si="19"/>
        <v/>
      </c>
      <c r="J393" s="29" t="str">
        <f t="shared" si="20"/>
        <v/>
      </c>
      <c r="K393" s="11"/>
      <c r="L393" s="12"/>
      <c r="M393" s="12"/>
      <c r="N393" s="13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x14ac:dyDescent="0.15">
      <c r="A394" s="23">
        <v>393</v>
      </c>
      <c r="B394" s="58"/>
      <c r="C394" s="58"/>
      <c r="D394" s="58"/>
      <c r="E394" s="56" t="str">
        <f>IF($C394="","",VLOOKUP($D394,編集不可!$A$9:$D$11,2,FALSE))</f>
        <v/>
      </c>
      <c r="F394" s="56" t="str">
        <f t="shared" si="18"/>
        <v/>
      </c>
      <c r="G394" s="56" t="str">
        <f>IF($C394="","",VLOOKUP($D394,編集不可!$A$9:$D$11,3,FALSE))</f>
        <v/>
      </c>
      <c r="H394" s="56" t="str">
        <f>IF($C394="","",VLOOKUP($D394,編集不可!$A$9:$D$11,4,FALSE))</f>
        <v/>
      </c>
      <c r="I394" s="26" t="str">
        <f t="shared" si="19"/>
        <v/>
      </c>
      <c r="J394" s="29" t="str">
        <f t="shared" si="20"/>
        <v/>
      </c>
      <c r="K394" s="11"/>
      <c r="L394" s="12"/>
      <c r="M394" s="12"/>
      <c r="N394" s="13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x14ac:dyDescent="0.15">
      <c r="A395" s="23">
        <v>394</v>
      </c>
      <c r="B395" s="58"/>
      <c r="C395" s="58"/>
      <c r="D395" s="58"/>
      <c r="E395" s="56" t="str">
        <f>IF($C395="","",VLOOKUP($D395,編集不可!$A$9:$D$11,2,FALSE))</f>
        <v/>
      </c>
      <c r="F395" s="56" t="str">
        <f t="shared" si="18"/>
        <v/>
      </c>
      <c r="G395" s="56" t="str">
        <f>IF($C395="","",VLOOKUP($D395,編集不可!$A$9:$D$11,3,FALSE))</f>
        <v/>
      </c>
      <c r="H395" s="56" t="str">
        <f>IF($C395="","",VLOOKUP($D395,編集不可!$A$9:$D$11,4,FALSE))</f>
        <v/>
      </c>
      <c r="I395" s="26" t="str">
        <f t="shared" si="19"/>
        <v/>
      </c>
      <c r="J395" s="29" t="str">
        <f t="shared" si="20"/>
        <v/>
      </c>
      <c r="K395" s="11"/>
      <c r="L395" s="12"/>
      <c r="M395" s="12"/>
      <c r="N395" s="13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x14ac:dyDescent="0.15">
      <c r="A396" s="23">
        <v>395</v>
      </c>
      <c r="B396" s="58"/>
      <c r="C396" s="58"/>
      <c r="D396" s="58"/>
      <c r="E396" s="56" t="str">
        <f>IF($C396="","",VLOOKUP($D396,編集不可!$A$9:$D$11,2,FALSE))</f>
        <v/>
      </c>
      <c r="F396" s="56" t="str">
        <f t="shared" si="18"/>
        <v/>
      </c>
      <c r="G396" s="56" t="str">
        <f>IF($C396="","",VLOOKUP($D396,編集不可!$A$9:$D$11,3,FALSE))</f>
        <v/>
      </c>
      <c r="H396" s="56" t="str">
        <f>IF($C396="","",VLOOKUP($D396,編集不可!$A$9:$D$11,4,FALSE))</f>
        <v/>
      </c>
      <c r="I396" s="26" t="str">
        <f t="shared" si="19"/>
        <v/>
      </c>
      <c r="J396" s="29" t="str">
        <f t="shared" si="20"/>
        <v/>
      </c>
      <c r="K396" s="11"/>
      <c r="L396" s="12"/>
      <c r="M396" s="12"/>
      <c r="N396" s="13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x14ac:dyDescent="0.15">
      <c r="A397" s="23">
        <v>396</v>
      </c>
      <c r="B397" s="58"/>
      <c r="C397" s="58"/>
      <c r="D397" s="58"/>
      <c r="E397" s="56" t="str">
        <f>IF($C397="","",VLOOKUP($D397,編集不可!$A$9:$D$11,2,FALSE))</f>
        <v/>
      </c>
      <c r="F397" s="56" t="str">
        <f t="shared" si="18"/>
        <v/>
      </c>
      <c r="G397" s="56" t="str">
        <f>IF($C397="","",VLOOKUP($D397,編集不可!$A$9:$D$11,3,FALSE))</f>
        <v/>
      </c>
      <c r="H397" s="56" t="str">
        <f>IF($C397="","",VLOOKUP($D397,編集不可!$A$9:$D$11,4,FALSE))</f>
        <v/>
      </c>
      <c r="I397" s="26" t="str">
        <f t="shared" si="19"/>
        <v/>
      </c>
      <c r="J397" s="29" t="str">
        <f t="shared" si="20"/>
        <v/>
      </c>
      <c r="K397" s="11"/>
      <c r="L397" s="12"/>
      <c r="M397" s="12"/>
      <c r="N397" s="13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x14ac:dyDescent="0.15">
      <c r="A398" s="23">
        <v>397</v>
      </c>
      <c r="B398" s="58"/>
      <c r="C398" s="58"/>
      <c r="D398" s="58"/>
      <c r="E398" s="56" t="str">
        <f>IF($C398="","",VLOOKUP($D398,編集不可!$A$9:$D$11,2,FALSE))</f>
        <v/>
      </c>
      <c r="F398" s="56" t="str">
        <f t="shared" si="18"/>
        <v/>
      </c>
      <c r="G398" s="56" t="str">
        <f>IF($C398="","",VLOOKUP($D398,編集不可!$A$9:$D$11,3,FALSE))</f>
        <v/>
      </c>
      <c r="H398" s="56" t="str">
        <f>IF($C398="","",VLOOKUP($D398,編集不可!$A$9:$D$11,4,FALSE))</f>
        <v/>
      </c>
      <c r="I398" s="26" t="str">
        <f t="shared" si="19"/>
        <v/>
      </c>
      <c r="J398" s="29" t="str">
        <f t="shared" si="20"/>
        <v/>
      </c>
      <c r="K398" s="11"/>
      <c r="L398" s="12"/>
      <c r="M398" s="12"/>
      <c r="N398" s="13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x14ac:dyDescent="0.15">
      <c r="A399" s="23">
        <v>398</v>
      </c>
      <c r="B399" s="58"/>
      <c r="C399" s="58"/>
      <c r="D399" s="58"/>
      <c r="E399" s="56" t="str">
        <f>IF($C399="","",VLOOKUP($D399,編集不可!$A$9:$D$11,2,FALSE))</f>
        <v/>
      </c>
      <c r="F399" s="56" t="str">
        <f t="shared" ref="F399:F462" si="21">IF($C399="","",SUM($C399*$E399))</f>
        <v/>
      </c>
      <c r="G399" s="56" t="str">
        <f>IF($C399="","",VLOOKUP($D399,編集不可!$A$9:$D$11,3,FALSE))</f>
        <v/>
      </c>
      <c r="H399" s="56" t="str">
        <f>IF($C399="","",VLOOKUP($D399,編集不可!$A$9:$D$11,4,FALSE))</f>
        <v/>
      </c>
      <c r="I399" s="26" t="str">
        <f t="shared" ref="I399:I462" si="22">IF($C399="","",ROUND(SUM($F399*$G399+$H399),2))</f>
        <v/>
      </c>
      <c r="J399" s="29" t="str">
        <f t="shared" ref="J399:J462" si="23">IF($C399="","",ROUNDDOWN($I399,-2))</f>
        <v/>
      </c>
      <c r="K399" s="11"/>
      <c r="L399" s="12"/>
      <c r="M399" s="12"/>
      <c r="N399" s="13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x14ac:dyDescent="0.15">
      <c r="A400" s="23">
        <v>399</v>
      </c>
      <c r="B400" s="58"/>
      <c r="C400" s="58"/>
      <c r="D400" s="58"/>
      <c r="E400" s="56" t="str">
        <f>IF($C400="","",VLOOKUP($D400,編集不可!$A$9:$D$11,2,FALSE))</f>
        <v/>
      </c>
      <c r="F400" s="56" t="str">
        <f t="shared" si="21"/>
        <v/>
      </c>
      <c r="G400" s="56" t="str">
        <f>IF($C400="","",VLOOKUP($D400,編集不可!$A$9:$D$11,3,FALSE))</f>
        <v/>
      </c>
      <c r="H400" s="56" t="str">
        <f>IF($C400="","",VLOOKUP($D400,編集不可!$A$9:$D$11,4,FALSE))</f>
        <v/>
      </c>
      <c r="I400" s="26" t="str">
        <f t="shared" si="22"/>
        <v/>
      </c>
      <c r="J400" s="29" t="str">
        <f t="shared" si="23"/>
        <v/>
      </c>
      <c r="K400" s="11"/>
      <c r="L400" s="12"/>
      <c r="M400" s="12"/>
      <c r="N400" s="13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x14ac:dyDescent="0.15">
      <c r="A401" s="23">
        <v>400</v>
      </c>
      <c r="B401" s="58"/>
      <c r="C401" s="58"/>
      <c r="D401" s="58"/>
      <c r="E401" s="56" t="str">
        <f>IF($C401="","",VLOOKUP($D401,編集不可!$A$9:$D$11,2,FALSE))</f>
        <v/>
      </c>
      <c r="F401" s="56" t="str">
        <f t="shared" si="21"/>
        <v/>
      </c>
      <c r="G401" s="56" t="str">
        <f>IF($C401="","",VLOOKUP($D401,編集不可!$A$9:$D$11,3,FALSE))</f>
        <v/>
      </c>
      <c r="H401" s="56" t="str">
        <f>IF($C401="","",VLOOKUP($D401,編集不可!$A$9:$D$11,4,FALSE))</f>
        <v/>
      </c>
      <c r="I401" s="26" t="str">
        <f t="shared" si="22"/>
        <v/>
      </c>
      <c r="J401" s="29" t="str">
        <f t="shared" si="23"/>
        <v/>
      </c>
      <c r="K401" s="11"/>
      <c r="L401" s="12"/>
      <c r="M401" s="12"/>
      <c r="N401" s="13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x14ac:dyDescent="0.15">
      <c r="A402" s="23">
        <v>401</v>
      </c>
      <c r="B402" s="58"/>
      <c r="C402" s="58"/>
      <c r="D402" s="58"/>
      <c r="E402" s="56" t="str">
        <f>IF($C402="","",VLOOKUP($D402,編集不可!$A$9:$D$11,2,FALSE))</f>
        <v/>
      </c>
      <c r="F402" s="56" t="str">
        <f t="shared" si="21"/>
        <v/>
      </c>
      <c r="G402" s="56" t="str">
        <f>IF($C402="","",VLOOKUP($D402,編集不可!$A$9:$D$11,3,FALSE))</f>
        <v/>
      </c>
      <c r="H402" s="56" t="str">
        <f>IF($C402="","",VLOOKUP($D402,編集不可!$A$9:$D$11,4,FALSE))</f>
        <v/>
      </c>
      <c r="I402" s="26" t="str">
        <f t="shared" si="22"/>
        <v/>
      </c>
      <c r="J402" s="29" t="str">
        <f t="shared" si="23"/>
        <v/>
      </c>
      <c r="K402" s="11"/>
      <c r="L402" s="12"/>
      <c r="M402" s="12"/>
      <c r="N402" s="13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x14ac:dyDescent="0.15">
      <c r="A403" s="23">
        <v>402</v>
      </c>
      <c r="B403" s="58"/>
      <c r="C403" s="58"/>
      <c r="D403" s="58"/>
      <c r="E403" s="56" t="str">
        <f>IF($C403="","",VLOOKUP($D403,編集不可!$A$9:$D$11,2,FALSE))</f>
        <v/>
      </c>
      <c r="F403" s="56" t="str">
        <f t="shared" si="21"/>
        <v/>
      </c>
      <c r="G403" s="56" t="str">
        <f>IF($C403="","",VLOOKUP($D403,編集不可!$A$9:$D$11,3,FALSE))</f>
        <v/>
      </c>
      <c r="H403" s="56" t="str">
        <f>IF($C403="","",VLOOKUP($D403,編集不可!$A$9:$D$11,4,FALSE))</f>
        <v/>
      </c>
      <c r="I403" s="26" t="str">
        <f t="shared" si="22"/>
        <v/>
      </c>
      <c r="J403" s="29" t="str">
        <f t="shared" si="23"/>
        <v/>
      </c>
      <c r="K403" s="11"/>
      <c r="L403" s="12"/>
      <c r="M403" s="12"/>
      <c r="N403" s="13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x14ac:dyDescent="0.15">
      <c r="A404" s="23">
        <v>403</v>
      </c>
      <c r="B404" s="58"/>
      <c r="C404" s="58"/>
      <c r="D404" s="58"/>
      <c r="E404" s="56" t="str">
        <f>IF($C404="","",VLOOKUP($D404,編集不可!$A$9:$D$11,2,FALSE))</f>
        <v/>
      </c>
      <c r="F404" s="56" t="str">
        <f t="shared" si="21"/>
        <v/>
      </c>
      <c r="G404" s="56" t="str">
        <f>IF($C404="","",VLOOKUP($D404,編集不可!$A$9:$D$11,3,FALSE))</f>
        <v/>
      </c>
      <c r="H404" s="56" t="str">
        <f>IF($C404="","",VLOOKUP($D404,編集不可!$A$9:$D$11,4,FALSE))</f>
        <v/>
      </c>
      <c r="I404" s="26" t="str">
        <f t="shared" si="22"/>
        <v/>
      </c>
      <c r="J404" s="29" t="str">
        <f t="shared" si="23"/>
        <v/>
      </c>
      <c r="K404" s="11"/>
      <c r="L404" s="12"/>
      <c r="M404" s="12"/>
      <c r="N404" s="13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x14ac:dyDescent="0.15">
      <c r="A405" s="23">
        <v>404</v>
      </c>
      <c r="B405" s="58"/>
      <c r="C405" s="58"/>
      <c r="D405" s="58"/>
      <c r="E405" s="56" t="str">
        <f>IF($C405="","",VLOOKUP($D405,編集不可!$A$9:$D$11,2,FALSE))</f>
        <v/>
      </c>
      <c r="F405" s="56" t="str">
        <f t="shared" si="21"/>
        <v/>
      </c>
      <c r="G405" s="56" t="str">
        <f>IF($C405="","",VLOOKUP($D405,編集不可!$A$9:$D$11,3,FALSE))</f>
        <v/>
      </c>
      <c r="H405" s="56" t="str">
        <f>IF($C405="","",VLOOKUP($D405,編集不可!$A$9:$D$11,4,FALSE))</f>
        <v/>
      </c>
      <c r="I405" s="26" t="str">
        <f t="shared" si="22"/>
        <v/>
      </c>
      <c r="J405" s="29" t="str">
        <f t="shared" si="23"/>
        <v/>
      </c>
      <c r="K405" s="11"/>
      <c r="L405" s="12"/>
      <c r="M405" s="12"/>
      <c r="N405" s="13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x14ac:dyDescent="0.15">
      <c r="A406" s="23">
        <v>405</v>
      </c>
      <c r="B406" s="58"/>
      <c r="C406" s="58"/>
      <c r="D406" s="58"/>
      <c r="E406" s="56" t="str">
        <f>IF($C406="","",VLOOKUP($D406,編集不可!$A$9:$D$11,2,FALSE))</f>
        <v/>
      </c>
      <c r="F406" s="56" t="str">
        <f t="shared" si="21"/>
        <v/>
      </c>
      <c r="G406" s="56" t="str">
        <f>IF($C406="","",VLOOKUP($D406,編集不可!$A$9:$D$11,3,FALSE))</f>
        <v/>
      </c>
      <c r="H406" s="56" t="str">
        <f>IF($C406="","",VLOOKUP($D406,編集不可!$A$9:$D$11,4,FALSE))</f>
        <v/>
      </c>
      <c r="I406" s="26" t="str">
        <f t="shared" si="22"/>
        <v/>
      </c>
      <c r="J406" s="29" t="str">
        <f t="shared" si="23"/>
        <v/>
      </c>
      <c r="K406" s="11"/>
      <c r="L406" s="12"/>
      <c r="M406" s="12"/>
      <c r="N406" s="13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x14ac:dyDescent="0.15">
      <c r="A407" s="23">
        <v>406</v>
      </c>
      <c r="B407" s="58"/>
      <c r="C407" s="58"/>
      <c r="D407" s="58"/>
      <c r="E407" s="56" t="str">
        <f>IF($C407="","",VLOOKUP($D407,編集不可!$A$9:$D$11,2,FALSE))</f>
        <v/>
      </c>
      <c r="F407" s="56" t="str">
        <f t="shared" si="21"/>
        <v/>
      </c>
      <c r="G407" s="56" t="str">
        <f>IF($C407="","",VLOOKUP($D407,編集不可!$A$9:$D$11,3,FALSE))</f>
        <v/>
      </c>
      <c r="H407" s="56" t="str">
        <f>IF($C407="","",VLOOKUP($D407,編集不可!$A$9:$D$11,4,FALSE))</f>
        <v/>
      </c>
      <c r="I407" s="26" t="str">
        <f t="shared" si="22"/>
        <v/>
      </c>
      <c r="J407" s="29" t="str">
        <f t="shared" si="23"/>
        <v/>
      </c>
      <c r="K407" s="11"/>
      <c r="L407" s="12"/>
      <c r="M407" s="12"/>
      <c r="N407" s="13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x14ac:dyDescent="0.15">
      <c r="A408" s="23">
        <v>407</v>
      </c>
      <c r="B408" s="58"/>
      <c r="C408" s="58"/>
      <c r="D408" s="58"/>
      <c r="E408" s="56" t="str">
        <f>IF($C408="","",VLOOKUP($D408,編集不可!$A$9:$D$11,2,FALSE))</f>
        <v/>
      </c>
      <c r="F408" s="56" t="str">
        <f t="shared" si="21"/>
        <v/>
      </c>
      <c r="G408" s="56" t="str">
        <f>IF($C408="","",VLOOKUP($D408,編集不可!$A$9:$D$11,3,FALSE))</f>
        <v/>
      </c>
      <c r="H408" s="56" t="str">
        <f>IF($C408="","",VLOOKUP($D408,編集不可!$A$9:$D$11,4,FALSE))</f>
        <v/>
      </c>
      <c r="I408" s="26" t="str">
        <f t="shared" si="22"/>
        <v/>
      </c>
      <c r="J408" s="29" t="str">
        <f t="shared" si="23"/>
        <v/>
      </c>
      <c r="K408" s="11"/>
      <c r="L408" s="12"/>
      <c r="M408" s="12"/>
      <c r="N408" s="13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x14ac:dyDescent="0.15">
      <c r="A409" s="23">
        <v>408</v>
      </c>
      <c r="B409" s="58"/>
      <c r="C409" s="58"/>
      <c r="D409" s="58"/>
      <c r="E409" s="56" t="str">
        <f>IF($C409="","",VLOOKUP($D409,編集不可!$A$9:$D$11,2,FALSE))</f>
        <v/>
      </c>
      <c r="F409" s="56" t="str">
        <f t="shared" si="21"/>
        <v/>
      </c>
      <c r="G409" s="56" t="str">
        <f>IF($C409="","",VLOOKUP($D409,編集不可!$A$9:$D$11,3,FALSE))</f>
        <v/>
      </c>
      <c r="H409" s="56" t="str">
        <f>IF($C409="","",VLOOKUP($D409,編集不可!$A$9:$D$11,4,FALSE))</f>
        <v/>
      </c>
      <c r="I409" s="26" t="str">
        <f t="shared" si="22"/>
        <v/>
      </c>
      <c r="J409" s="29" t="str">
        <f t="shared" si="23"/>
        <v/>
      </c>
      <c r="K409" s="11"/>
      <c r="L409" s="12"/>
      <c r="M409" s="12"/>
      <c r="N409" s="13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x14ac:dyDescent="0.15">
      <c r="A410" s="23">
        <v>409</v>
      </c>
      <c r="B410" s="58"/>
      <c r="C410" s="58"/>
      <c r="D410" s="58"/>
      <c r="E410" s="56" t="str">
        <f>IF($C410="","",VLOOKUP($D410,編集不可!$A$9:$D$11,2,FALSE))</f>
        <v/>
      </c>
      <c r="F410" s="56" t="str">
        <f t="shared" si="21"/>
        <v/>
      </c>
      <c r="G410" s="56" t="str">
        <f>IF($C410="","",VLOOKUP($D410,編集不可!$A$9:$D$11,3,FALSE))</f>
        <v/>
      </c>
      <c r="H410" s="56" t="str">
        <f>IF($C410="","",VLOOKUP($D410,編集不可!$A$9:$D$11,4,FALSE))</f>
        <v/>
      </c>
      <c r="I410" s="26" t="str">
        <f t="shared" si="22"/>
        <v/>
      </c>
      <c r="J410" s="29" t="str">
        <f t="shared" si="23"/>
        <v/>
      </c>
      <c r="K410" s="11"/>
      <c r="L410" s="12"/>
      <c r="M410" s="12"/>
      <c r="N410" s="13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x14ac:dyDescent="0.15">
      <c r="A411" s="23">
        <v>410</v>
      </c>
      <c r="B411" s="58"/>
      <c r="C411" s="58"/>
      <c r="D411" s="58"/>
      <c r="E411" s="56" t="str">
        <f>IF($C411="","",VLOOKUP($D411,編集不可!$A$9:$D$11,2,FALSE))</f>
        <v/>
      </c>
      <c r="F411" s="56" t="str">
        <f t="shared" si="21"/>
        <v/>
      </c>
      <c r="G411" s="56" t="str">
        <f>IF($C411="","",VLOOKUP($D411,編集不可!$A$9:$D$11,3,FALSE))</f>
        <v/>
      </c>
      <c r="H411" s="56" t="str">
        <f>IF($C411="","",VLOOKUP($D411,編集不可!$A$9:$D$11,4,FALSE))</f>
        <v/>
      </c>
      <c r="I411" s="26" t="str">
        <f t="shared" si="22"/>
        <v/>
      </c>
      <c r="J411" s="29" t="str">
        <f t="shared" si="23"/>
        <v/>
      </c>
      <c r="K411" s="11"/>
      <c r="L411" s="12"/>
      <c r="M411" s="12"/>
      <c r="N411" s="13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x14ac:dyDescent="0.15">
      <c r="A412" s="23">
        <v>411</v>
      </c>
      <c r="B412" s="58"/>
      <c r="C412" s="58"/>
      <c r="D412" s="58"/>
      <c r="E412" s="56" t="str">
        <f>IF($C412="","",VLOOKUP($D412,編集不可!$A$9:$D$11,2,FALSE))</f>
        <v/>
      </c>
      <c r="F412" s="56" t="str">
        <f t="shared" si="21"/>
        <v/>
      </c>
      <c r="G412" s="56" t="str">
        <f>IF($C412="","",VLOOKUP($D412,編集不可!$A$9:$D$11,3,FALSE))</f>
        <v/>
      </c>
      <c r="H412" s="56" t="str">
        <f>IF($C412="","",VLOOKUP($D412,編集不可!$A$9:$D$11,4,FALSE))</f>
        <v/>
      </c>
      <c r="I412" s="26" t="str">
        <f t="shared" si="22"/>
        <v/>
      </c>
      <c r="J412" s="29" t="str">
        <f t="shared" si="23"/>
        <v/>
      </c>
      <c r="K412" s="11"/>
      <c r="L412" s="12"/>
      <c r="M412" s="12"/>
      <c r="N412" s="13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x14ac:dyDescent="0.15">
      <c r="A413" s="23">
        <v>412</v>
      </c>
      <c r="B413" s="58"/>
      <c r="C413" s="58"/>
      <c r="D413" s="58"/>
      <c r="E413" s="56" t="str">
        <f>IF($C413="","",VLOOKUP($D413,編集不可!$A$9:$D$11,2,FALSE))</f>
        <v/>
      </c>
      <c r="F413" s="56" t="str">
        <f t="shared" si="21"/>
        <v/>
      </c>
      <c r="G413" s="56" t="str">
        <f>IF($C413="","",VLOOKUP($D413,編集不可!$A$9:$D$11,3,FALSE))</f>
        <v/>
      </c>
      <c r="H413" s="56" t="str">
        <f>IF($C413="","",VLOOKUP($D413,編集不可!$A$9:$D$11,4,FALSE))</f>
        <v/>
      </c>
      <c r="I413" s="26" t="str">
        <f t="shared" si="22"/>
        <v/>
      </c>
      <c r="J413" s="29" t="str">
        <f t="shared" si="23"/>
        <v/>
      </c>
      <c r="K413" s="11"/>
      <c r="L413" s="12"/>
      <c r="M413" s="12"/>
      <c r="N413" s="13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x14ac:dyDescent="0.15">
      <c r="A414" s="23">
        <v>413</v>
      </c>
      <c r="B414" s="58"/>
      <c r="C414" s="58"/>
      <c r="D414" s="58"/>
      <c r="E414" s="56" t="str">
        <f>IF($C414="","",VLOOKUP($D414,編集不可!$A$9:$D$11,2,FALSE))</f>
        <v/>
      </c>
      <c r="F414" s="56" t="str">
        <f t="shared" si="21"/>
        <v/>
      </c>
      <c r="G414" s="56" t="str">
        <f>IF($C414="","",VLOOKUP($D414,編集不可!$A$9:$D$11,3,FALSE))</f>
        <v/>
      </c>
      <c r="H414" s="56" t="str">
        <f>IF($C414="","",VLOOKUP($D414,編集不可!$A$9:$D$11,4,FALSE))</f>
        <v/>
      </c>
      <c r="I414" s="26" t="str">
        <f t="shared" si="22"/>
        <v/>
      </c>
      <c r="J414" s="29" t="str">
        <f t="shared" si="23"/>
        <v/>
      </c>
      <c r="K414" s="11"/>
      <c r="L414" s="12"/>
      <c r="M414" s="12"/>
      <c r="N414" s="13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x14ac:dyDescent="0.15">
      <c r="A415" s="23">
        <v>414</v>
      </c>
      <c r="B415" s="58"/>
      <c r="C415" s="58"/>
      <c r="D415" s="58"/>
      <c r="E415" s="56" t="str">
        <f>IF($C415="","",VLOOKUP($D415,編集不可!$A$9:$D$11,2,FALSE))</f>
        <v/>
      </c>
      <c r="F415" s="56" t="str">
        <f t="shared" si="21"/>
        <v/>
      </c>
      <c r="G415" s="56" t="str">
        <f>IF($C415="","",VLOOKUP($D415,編集不可!$A$9:$D$11,3,FALSE))</f>
        <v/>
      </c>
      <c r="H415" s="56" t="str">
        <f>IF($C415="","",VLOOKUP($D415,編集不可!$A$9:$D$11,4,FALSE))</f>
        <v/>
      </c>
      <c r="I415" s="26" t="str">
        <f t="shared" si="22"/>
        <v/>
      </c>
      <c r="J415" s="29" t="str">
        <f t="shared" si="23"/>
        <v/>
      </c>
      <c r="K415" s="11"/>
      <c r="L415" s="12"/>
      <c r="M415" s="12"/>
      <c r="N415" s="13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x14ac:dyDescent="0.15">
      <c r="A416" s="23">
        <v>415</v>
      </c>
      <c r="B416" s="58"/>
      <c r="C416" s="58"/>
      <c r="D416" s="58"/>
      <c r="E416" s="56" t="str">
        <f>IF($C416="","",VLOOKUP($D416,編集不可!$A$9:$D$11,2,FALSE))</f>
        <v/>
      </c>
      <c r="F416" s="56" t="str">
        <f t="shared" si="21"/>
        <v/>
      </c>
      <c r="G416" s="56" t="str">
        <f>IF($C416="","",VLOOKUP($D416,編集不可!$A$9:$D$11,3,FALSE))</f>
        <v/>
      </c>
      <c r="H416" s="56" t="str">
        <f>IF($C416="","",VLOOKUP($D416,編集不可!$A$9:$D$11,4,FALSE))</f>
        <v/>
      </c>
      <c r="I416" s="26" t="str">
        <f t="shared" si="22"/>
        <v/>
      </c>
      <c r="J416" s="29" t="str">
        <f t="shared" si="23"/>
        <v/>
      </c>
      <c r="K416" s="11"/>
      <c r="L416" s="12"/>
      <c r="M416" s="12"/>
      <c r="N416" s="13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x14ac:dyDescent="0.15">
      <c r="A417" s="23">
        <v>416</v>
      </c>
      <c r="B417" s="58"/>
      <c r="C417" s="58"/>
      <c r="D417" s="58"/>
      <c r="E417" s="56" t="str">
        <f>IF($C417="","",VLOOKUP($D417,編集不可!$A$9:$D$11,2,FALSE))</f>
        <v/>
      </c>
      <c r="F417" s="56" t="str">
        <f t="shared" si="21"/>
        <v/>
      </c>
      <c r="G417" s="56" t="str">
        <f>IF($C417="","",VLOOKUP($D417,編集不可!$A$9:$D$11,3,FALSE))</f>
        <v/>
      </c>
      <c r="H417" s="56" t="str">
        <f>IF($C417="","",VLOOKUP($D417,編集不可!$A$9:$D$11,4,FALSE))</f>
        <v/>
      </c>
      <c r="I417" s="26" t="str">
        <f t="shared" si="22"/>
        <v/>
      </c>
      <c r="J417" s="29" t="str">
        <f t="shared" si="23"/>
        <v/>
      </c>
      <c r="K417" s="11"/>
      <c r="L417" s="12"/>
      <c r="M417" s="12"/>
      <c r="N417" s="13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x14ac:dyDescent="0.15">
      <c r="A418" s="23">
        <v>417</v>
      </c>
      <c r="B418" s="58"/>
      <c r="C418" s="58"/>
      <c r="D418" s="58"/>
      <c r="E418" s="56" t="str">
        <f>IF($C418="","",VLOOKUP($D418,編集不可!$A$9:$D$11,2,FALSE))</f>
        <v/>
      </c>
      <c r="F418" s="56" t="str">
        <f t="shared" si="21"/>
        <v/>
      </c>
      <c r="G418" s="56" t="str">
        <f>IF($C418="","",VLOOKUP($D418,編集不可!$A$9:$D$11,3,FALSE))</f>
        <v/>
      </c>
      <c r="H418" s="56" t="str">
        <f>IF($C418="","",VLOOKUP($D418,編集不可!$A$9:$D$11,4,FALSE))</f>
        <v/>
      </c>
      <c r="I418" s="26" t="str">
        <f t="shared" si="22"/>
        <v/>
      </c>
      <c r="J418" s="29" t="str">
        <f t="shared" si="23"/>
        <v/>
      </c>
      <c r="K418" s="11"/>
      <c r="L418" s="12"/>
      <c r="M418" s="12"/>
      <c r="N418" s="13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x14ac:dyDescent="0.15">
      <c r="A419" s="23">
        <v>418</v>
      </c>
      <c r="B419" s="58"/>
      <c r="C419" s="58"/>
      <c r="D419" s="58"/>
      <c r="E419" s="56" t="str">
        <f>IF($C419="","",VLOOKUP($D419,編集不可!$A$9:$D$11,2,FALSE))</f>
        <v/>
      </c>
      <c r="F419" s="56" t="str">
        <f t="shared" si="21"/>
        <v/>
      </c>
      <c r="G419" s="56" t="str">
        <f>IF($C419="","",VLOOKUP($D419,編集不可!$A$9:$D$11,3,FALSE))</f>
        <v/>
      </c>
      <c r="H419" s="56" t="str">
        <f>IF($C419="","",VLOOKUP($D419,編集不可!$A$9:$D$11,4,FALSE))</f>
        <v/>
      </c>
      <c r="I419" s="26" t="str">
        <f t="shared" si="22"/>
        <v/>
      </c>
      <c r="J419" s="29" t="str">
        <f t="shared" si="23"/>
        <v/>
      </c>
      <c r="K419" s="11"/>
      <c r="L419" s="12"/>
      <c r="M419" s="12"/>
      <c r="N419" s="13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x14ac:dyDescent="0.15">
      <c r="A420" s="23">
        <v>419</v>
      </c>
      <c r="B420" s="58"/>
      <c r="C420" s="58"/>
      <c r="D420" s="58"/>
      <c r="E420" s="56" t="str">
        <f>IF($C420="","",VLOOKUP($D420,編集不可!$A$9:$D$11,2,FALSE))</f>
        <v/>
      </c>
      <c r="F420" s="56" t="str">
        <f t="shared" si="21"/>
        <v/>
      </c>
      <c r="G420" s="56" t="str">
        <f>IF($C420="","",VLOOKUP($D420,編集不可!$A$9:$D$11,3,FALSE))</f>
        <v/>
      </c>
      <c r="H420" s="56" t="str">
        <f>IF($C420="","",VLOOKUP($D420,編集不可!$A$9:$D$11,4,FALSE))</f>
        <v/>
      </c>
      <c r="I420" s="26" t="str">
        <f t="shared" si="22"/>
        <v/>
      </c>
      <c r="J420" s="29" t="str">
        <f t="shared" si="23"/>
        <v/>
      </c>
      <c r="K420" s="11"/>
      <c r="L420" s="12"/>
      <c r="M420" s="12"/>
      <c r="N420" s="13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x14ac:dyDescent="0.15">
      <c r="A421" s="23">
        <v>420</v>
      </c>
      <c r="B421" s="58"/>
      <c r="C421" s="58"/>
      <c r="D421" s="58"/>
      <c r="E421" s="56" t="str">
        <f>IF($C421="","",VLOOKUP($D421,編集不可!$A$9:$D$11,2,FALSE))</f>
        <v/>
      </c>
      <c r="F421" s="56" t="str">
        <f t="shared" si="21"/>
        <v/>
      </c>
      <c r="G421" s="56" t="str">
        <f>IF($C421="","",VLOOKUP($D421,編集不可!$A$9:$D$11,3,FALSE))</f>
        <v/>
      </c>
      <c r="H421" s="56" t="str">
        <f>IF($C421="","",VLOOKUP($D421,編集不可!$A$9:$D$11,4,FALSE))</f>
        <v/>
      </c>
      <c r="I421" s="26" t="str">
        <f t="shared" si="22"/>
        <v/>
      </c>
      <c r="J421" s="29" t="str">
        <f t="shared" si="23"/>
        <v/>
      </c>
      <c r="K421" s="11"/>
      <c r="L421" s="12"/>
      <c r="M421" s="12"/>
      <c r="N421" s="13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x14ac:dyDescent="0.15">
      <c r="A422" s="23">
        <v>421</v>
      </c>
      <c r="B422" s="58"/>
      <c r="C422" s="58"/>
      <c r="D422" s="58"/>
      <c r="E422" s="56" t="str">
        <f>IF($C422="","",VLOOKUP($D422,編集不可!$A$9:$D$11,2,FALSE))</f>
        <v/>
      </c>
      <c r="F422" s="56" t="str">
        <f t="shared" si="21"/>
        <v/>
      </c>
      <c r="G422" s="56" t="str">
        <f>IF($C422="","",VLOOKUP($D422,編集不可!$A$9:$D$11,3,FALSE))</f>
        <v/>
      </c>
      <c r="H422" s="56" t="str">
        <f>IF($C422="","",VLOOKUP($D422,編集不可!$A$9:$D$11,4,FALSE))</f>
        <v/>
      </c>
      <c r="I422" s="26" t="str">
        <f t="shared" si="22"/>
        <v/>
      </c>
      <c r="J422" s="29" t="str">
        <f t="shared" si="23"/>
        <v/>
      </c>
      <c r="K422" s="11"/>
      <c r="L422" s="12"/>
      <c r="M422" s="12"/>
      <c r="N422" s="13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x14ac:dyDescent="0.15">
      <c r="A423" s="23">
        <v>422</v>
      </c>
      <c r="B423" s="58"/>
      <c r="C423" s="58"/>
      <c r="D423" s="58"/>
      <c r="E423" s="56" t="str">
        <f>IF($C423="","",VLOOKUP($D423,編集不可!$A$9:$D$11,2,FALSE))</f>
        <v/>
      </c>
      <c r="F423" s="56" t="str">
        <f t="shared" si="21"/>
        <v/>
      </c>
      <c r="G423" s="56" t="str">
        <f>IF($C423="","",VLOOKUP($D423,編集不可!$A$9:$D$11,3,FALSE))</f>
        <v/>
      </c>
      <c r="H423" s="56" t="str">
        <f>IF($C423="","",VLOOKUP($D423,編集不可!$A$9:$D$11,4,FALSE))</f>
        <v/>
      </c>
      <c r="I423" s="26" t="str">
        <f t="shared" si="22"/>
        <v/>
      </c>
      <c r="J423" s="29" t="str">
        <f t="shared" si="23"/>
        <v/>
      </c>
      <c r="K423" s="11"/>
      <c r="L423" s="12"/>
      <c r="M423" s="12"/>
      <c r="N423" s="13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x14ac:dyDescent="0.15">
      <c r="A424" s="23">
        <v>423</v>
      </c>
      <c r="B424" s="58"/>
      <c r="C424" s="58"/>
      <c r="D424" s="58"/>
      <c r="E424" s="56" t="str">
        <f>IF($C424="","",VLOOKUP($D424,編集不可!$A$9:$D$11,2,FALSE))</f>
        <v/>
      </c>
      <c r="F424" s="56" t="str">
        <f t="shared" si="21"/>
        <v/>
      </c>
      <c r="G424" s="56" t="str">
        <f>IF($C424="","",VLOOKUP($D424,編集不可!$A$9:$D$11,3,FALSE))</f>
        <v/>
      </c>
      <c r="H424" s="56" t="str">
        <f>IF($C424="","",VLOOKUP($D424,編集不可!$A$9:$D$11,4,FALSE))</f>
        <v/>
      </c>
      <c r="I424" s="26" t="str">
        <f t="shared" si="22"/>
        <v/>
      </c>
      <c r="J424" s="29" t="str">
        <f t="shared" si="23"/>
        <v/>
      </c>
      <c r="K424" s="11"/>
      <c r="L424" s="12"/>
      <c r="M424" s="12"/>
      <c r="N424" s="13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x14ac:dyDescent="0.15">
      <c r="A425" s="23">
        <v>424</v>
      </c>
      <c r="B425" s="58"/>
      <c r="C425" s="58"/>
      <c r="D425" s="58"/>
      <c r="E425" s="56" t="str">
        <f>IF($C425="","",VLOOKUP($D425,編集不可!$A$9:$D$11,2,FALSE))</f>
        <v/>
      </c>
      <c r="F425" s="56" t="str">
        <f t="shared" si="21"/>
        <v/>
      </c>
      <c r="G425" s="56" t="str">
        <f>IF($C425="","",VLOOKUP($D425,編集不可!$A$9:$D$11,3,FALSE))</f>
        <v/>
      </c>
      <c r="H425" s="56" t="str">
        <f>IF($C425="","",VLOOKUP($D425,編集不可!$A$9:$D$11,4,FALSE))</f>
        <v/>
      </c>
      <c r="I425" s="26" t="str">
        <f t="shared" si="22"/>
        <v/>
      </c>
      <c r="J425" s="29" t="str">
        <f t="shared" si="23"/>
        <v/>
      </c>
      <c r="K425" s="11"/>
      <c r="L425" s="12"/>
      <c r="M425" s="12"/>
      <c r="N425" s="13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x14ac:dyDescent="0.15">
      <c r="A426" s="23">
        <v>425</v>
      </c>
      <c r="B426" s="58"/>
      <c r="C426" s="58"/>
      <c r="D426" s="58"/>
      <c r="E426" s="56" t="str">
        <f>IF($C426="","",VLOOKUP($D426,編集不可!$A$9:$D$11,2,FALSE))</f>
        <v/>
      </c>
      <c r="F426" s="56" t="str">
        <f t="shared" si="21"/>
        <v/>
      </c>
      <c r="G426" s="56" t="str">
        <f>IF($C426="","",VLOOKUP($D426,編集不可!$A$9:$D$11,3,FALSE))</f>
        <v/>
      </c>
      <c r="H426" s="56" t="str">
        <f>IF($C426="","",VLOOKUP($D426,編集不可!$A$9:$D$11,4,FALSE))</f>
        <v/>
      </c>
      <c r="I426" s="26" t="str">
        <f t="shared" si="22"/>
        <v/>
      </c>
      <c r="J426" s="29" t="str">
        <f t="shared" si="23"/>
        <v/>
      </c>
      <c r="K426" s="11"/>
      <c r="L426" s="12"/>
      <c r="M426" s="12"/>
      <c r="N426" s="13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x14ac:dyDescent="0.15">
      <c r="A427" s="23">
        <v>426</v>
      </c>
      <c r="B427" s="58"/>
      <c r="C427" s="58"/>
      <c r="D427" s="58"/>
      <c r="E427" s="56" t="str">
        <f>IF($C427="","",VLOOKUP($D427,編集不可!$A$9:$D$11,2,FALSE))</f>
        <v/>
      </c>
      <c r="F427" s="56" t="str">
        <f t="shared" si="21"/>
        <v/>
      </c>
      <c r="G427" s="56" t="str">
        <f>IF($C427="","",VLOOKUP($D427,編集不可!$A$9:$D$11,3,FALSE))</f>
        <v/>
      </c>
      <c r="H427" s="56" t="str">
        <f>IF($C427="","",VLOOKUP($D427,編集不可!$A$9:$D$11,4,FALSE))</f>
        <v/>
      </c>
      <c r="I427" s="26" t="str">
        <f t="shared" si="22"/>
        <v/>
      </c>
      <c r="J427" s="29" t="str">
        <f t="shared" si="23"/>
        <v/>
      </c>
      <c r="K427" s="11"/>
      <c r="L427" s="12"/>
      <c r="M427" s="12"/>
      <c r="N427" s="13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x14ac:dyDescent="0.15">
      <c r="A428" s="23">
        <v>427</v>
      </c>
      <c r="B428" s="58"/>
      <c r="C428" s="58"/>
      <c r="D428" s="58"/>
      <c r="E428" s="56" t="str">
        <f>IF($C428="","",VLOOKUP($D428,編集不可!$A$9:$D$11,2,FALSE))</f>
        <v/>
      </c>
      <c r="F428" s="56" t="str">
        <f t="shared" si="21"/>
        <v/>
      </c>
      <c r="G428" s="56" t="str">
        <f>IF($C428="","",VLOOKUP($D428,編集不可!$A$9:$D$11,3,FALSE))</f>
        <v/>
      </c>
      <c r="H428" s="56" t="str">
        <f>IF($C428="","",VLOOKUP($D428,編集不可!$A$9:$D$11,4,FALSE))</f>
        <v/>
      </c>
      <c r="I428" s="26" t="str">
        <f t="shared" si="22"/>
        <v/>
      </c>
      <c r="J428" s="29" t="str">
        <f t="shared" si="23"/>
        <v/>
      </c>
      <c r="K428" s="11"/>
      <c r="L428" s="12"/>
      <c r="M428" s="12"/>
      <c r="N428" s="13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x14ac:dyDescent="0.15">
      <c r="A429" s="23">
        <v>428</v>
      </c>
      <c r="B429" s="58"/>
      <c r="C429" s="58"/>
      <c r="D429" s="58"/>
      <c r="E429" s="56" t="str">
        <f>IF($C429="","",VLOOKUP($D429,編集不可!$A$9:$D$11,2,FALSE))</f>
        <v/>
      </c>
      <c r="F429" s="56" t="str">
        <f t="shared" si="21"/>
        <v/>
      </c>
      <c r="G429" s="56" t="str">
        <f>IF($C429="","",VLOOKUP($D429,編集不可!$A$9:$D$11,3,FALSE))</f>
        <v/>
      </c>
      <c r="H429" s="56" t="str">
        <f>IF($C429="","",VLOOKUP($D429,編集不可!$A$9:$D$11,4,FALSE))</f>
        <v/>
      </c>
      <c r="I429" s="26" t="str">
        <f t="shared" si="22"/>
        <v/>
      </c>
      <c r="J429" s="29" t="str">
        <f t="shared" si="23"/>
        <v/>
      </c>
      <c r="K429" s="11"/>
      <c r="L429" s="12"/>
      <c r="M429" s="12"/>
      <c r="N429" s="13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x14ac:dyDescent="0.15">
      <c r="A430" s="23">
        <v>429</v>
      </c>
      <c r="B430" s="58"/>
      <c r="C430" s="58"/>
      <c r="D430" s="58"/>
      <c r="E430" s="56" t="str">
        <f>IF($C430="","",VLOOKUP($D430,編集不可!$A$9:$D$11,2,FALSE))</f>
        <v/>
      </c>
      <c r="F430" s="56" t="str">
        <f t="shared" si="21"/>
        <v/>
      </c>
      <c r="G430" s="56" t="str">
        <f>IF($C430="","",VLOOKUP($D430,編集不可!$A$9:$D$11,3,FALSE))</f>
        <v/>
      </c>
      <c r="H430" s="56" t="str">
        <f>IF($C430="","",VLOOKUP($D430,編集不可!$A$9:$D$11,4,FALSE))</f>
        <v/>
      </c>
      <c r="I430" s="26" t="str">
        <f t="shared" si="22"/>
        <v/>
      </c>
      <c r="J430" s="29" t="str">
        <f t="shared" si="23"/>
        <v/>
      </c>
      <c r="K430" s="11"/>
      <c r="L430" s="12"/>
      <c r="M430" s="12"/>
      <c r="N430" s="13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x14ac:dyDescent="0.15">
      <c r="A431" s="23">
        <v>430</v>
      </c>
      <c r="B431" s="58"/>
      <c r="C431" s="58"/>
      <c r="D431" s="58"/>
      <c r="E431" s="56" t="str">
        <f>IF($C431="","",VLOOKUP($D431,編集不可!$A$9:$D$11,2,FALSE))</f>
        <v/>
      </c>
      <c r="F431" s="56" t="str">
        <f t="shared" si="21"/>
        <v/>
      </c>
      <c r="G431" s="56" t="str">
        <f>IF($C431="","",VLOOKUP($D431,編集不可!$A$9:$D$11,3,FALSE))</f>
        <v/>
      </c>
      <c r="H431" s="56" t="str">
        <f>IF($C431="","",VLOOKUP($D431,編集不可!$A$9:$D$11,4,FALSE))</f>
        <v/>
      </c>
      <c r="I431" s="26" t="str">
        <f t="shared" si="22"/>
        <v/>
      </c>
      <c r="J431" s="29" t="str">
        <f t="shared" si="23"/>
        <v/>
      </c>
      <c r="K431" s="11"/>
      <c r="L431" s="12"/>
      <c r="M431" s="12"/>
      <c r="N431" s="13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x14ac:dyDescent="0.15">
      <c r="A432" s="23">
        <v>431</v>
      </c>
      <c r="B432" s="58"/>
      <c r="C432" s="58"/>
      <c r="D432" s="58"/>
      <c r="E432" s="56" t="str">
        <f>IF($C432="","",VLOOKUP($D432,編集不可!$A$9:$D$11,2,FALSE))</f>
        <v/>
      </c>
      <c r="F432" s="56" t="str">
        <f t="shared" si="21"/>
        <v/>
      </c>
      <c r="G432" s="56" t="str">
        <f>IF($C432="","",VLOOKUP($D432,編集不可!$A$9:$D$11,3,FALSE))</f>
        <v/>
      </c>
      <c r="H432" s="56" t="str">
        <f>IF($C432="","",VLOOKUP($D432,編集不可!$A$9:$D$11,4,FALSE))</f>
        <v/>
      </c>
      <c r="I432" s="26" t="str">
        <f t="shared" si="22"/>
        <v/>
      </c>
      <c r="J432" s="29" t="str">
        <f t="shared" si="23"/>
        <v/>
      </c>
      <c r="K432" s="11"/>
      <c r="L432" s="12"/>
      <c r="M432" s="12"/>
      <c r="N432" s="13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x14ac:dyDescent="0.15">
      <c r="A433" s="23">
        <v>432</v>
      </c>
      <c r="B433" s="58"/>
      <c r="C433" s="58"/>
      <c r="D433" s="58"/>
      <c r="E433" s="56" t="str">
        <f>IF($C433="","",VLOOKUP($D433,編集不可!$A$9:$D$11,2,FALSE))</f>
        <v/>
      </c>
      <c r="F433" s="56" t="str">
        <f t="shared" si="21"/>
        <v/>
      </c>
      <c r="G433" s="56" t="str">
        <f>IF($C433="","",VLOOKUP($D433,編集不可!$A$9:$D$11,3,FALSE))</f>
        <v/>
      </c>
      <c r="H433" s="56" t="str">
        <f>IF($C433="","",VLOOKUP($D433,編集不可!$A$9:$D$11,4,FALSE))</f>
        <v/>
      </c>
      <c r="I433" s="26" t="str">
        <f t="shared" si="22"/>
        <v/>
      </c>
      <c r="J433" s="29" t="str">
        <f t="shared" si="23"/>
        <v/>
      </c>
      <c r="K433" s="11"/>
      <c r="L433" s="12"/>
      <c r="M433" s="12"/>
      <c r="N433" s="13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x14ac:dyDescent="0.15">
      <c r="A434" s="23">
        <v>433</v>
      </c>
      <c r="B434" s="58"/>
      <c r="C434" s="58"/>
      <c r="D434" s="58"/>
      <c r="E434" s="56" t="str">
        <f>IF($C434="","",VLOOKUP($D434,編集不可!$A$9:$D$11,2,FALSE))</f>
        <v/>
      </c>
      <c r="F434" s="56" t="str">
        <f t="shared" si="21"/>
        <v/>
      </c>
      <c r="G434" s="56" t="str">
        <f>IF($C434="","",VLOOKUP($D434,編集不可!$A$9:$D$11,3,FALSE))</f>
        <v/>
      </c>
      <c r="H434" s="56" t="str">
        <f>IF($C434="","",VLOOKUP($D434,編集不可!$A$9:$D$11,4,FALSE))</f>
        <v/>
      </c>
      <c r="I434" s="26" t="str">
        <f t="shared" si="22"/>
        <v/>
      </c>
      <c r="J434" s="29" t="str">
        <f t="shared" si="23"/>
        <v/>
      </c>
      <c r="K434" s="11"/>
      <c r="L434" s="12"/>
      <c r="M434" s="12"/>
      <c r="N434" s="13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x14ac:dyDescent="0.15">
      <c r="A435" s="23">
        <v>434</v>
      </c>
      <c r="B435" s="58"/>
      <c r="C435" s="58"/>
      <c r="D435" s="58"/>
      <c r="E435" s="56" t="str">
        <f>IF($C435="","",VLOOKUP($D435,編集不可!$A$9:$D$11,2,FALSE))</f>
        <v/>
      </c>
      <c r="F435" s="56" t="str">
        <f t="shared" si="21"/>
        <v/>
      </c>
      <c r="G435" s="56" t="str">
        <f>IF($C435="","",VLOOKUP($D435,編集不可!$A$9:$D$11,3,FALSE))</f>
        <v/>
      </c>
      <c r="H435" s="56" t="str">
        <f>IF($C435="","",VLOOKUP($D435,編集不可!$A$9:$D$11,4,FALSE))</f>
        <v/>
      </c>
      <c r="I435" s="26" t="str">
        <f t="shared" si="22"/>
        <v/>
      </c>
      <c r="J435" s="29" t="str">
        <f t="shared" si="23"/>
        <v/>
      </c>
      <c r="K435" s="11"/>
      <c r="L435" s="12"/>
      <c r="M435" s="12"/>
      <c r="N435" s="13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x14ac:dyDescent="0.15">
      <c r="A436" s="23">
        <v>435</v>
      </c>
      <c r="B436" s="58"/>
      <c r="C436" s="58"/>
      <c r="D436" s="58"/>
      <c r="E436" s="56" t="str">
        <f>IF($C436="","",VLOOKUP($D436,編集不可!$A$9:$D$11,2,FALSE))</f>
        <v/>
      </c>
      <c r="F436" s="56" t="str">
        <f t="shared" si="21"/>
        <v/>
      </c>
      <c r="G436" s="56" t="str">
        <f>IF($C436="","",VLOOKUP($D436,編集不可!$A$9:$D$11,3,FALSE))</f>
        <v/>
      </c>
      <c r="H436" s="56" t="str">
        <f>IF($C436="","",VLOOKUP($D436,編集不可!$A$9:$D$11,4,FALSE))</f>
        <v/>
      </c>
      <c r="I436" s="26" t="str">
        <f t="shared" si="22"/>
        <v/>
      </c>
      <c r="J436" s="29" t="str">
        <f t="shared" si="23"/>
        <v/>
      </c>
      <c r="K436" s="11"/>
      <c r="L436" s="12"/>
      <c r="M436" s="12"/>
      <c r="N436" s="13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x14ac:dyDescent="0.15">
      <c r="A437" s="23">
        <v>436</v>
      </c>
      <c r="B437" s="58"/>
      <c r="C437" s="58"/>
      <c r="D437" s="58"/>
      <c r="E437" s="56" t="str">
        <f>IF($C437="","",VLOOKUP($D437,編集不可!$A$9:$D$11,2,FALSE))</f>
        <v/>
      </c>
      <c r="F437" s="56" t="str">
        <f t="shared" si="21"/>
        <v/>
      </c>
      <c r="G437" s="56" t="str">
        <f>IF($C437="","",VLOOKUP($D437,編集不可!$A$9:$D$11,3,FALSE))</f>
        <v/>
      </c>
      <c r="H437" s="56" t="str">
        <f>IF($C437="","",VLOOKUP($D437,編集不可!$A$9:$D$11,4,FALSE))</f>
        <v/>
      </c>
      <c r="I437" s="26" t="str">
        <f t="shared" si="22"/>
        <v/>
      </c>
      <c r="J437" s="29" t="str">
        <f t="shared" si="23"/>
        <v/>
      </c>
      <c r="K437" s="11"/>
      <c r="L437" s="12"/>
      <c r="M437" s="12"/>
      <c r="N437" s="13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x14ac:dyDescent="0.15">
      <c r="A438" s="23">
        <v>437</v>
      </c>
      <c r="B438" s="58"/>
      <c r="C438" s="58"/>
      <c r="D438" s="58"/>
      <c r="E438" s="56" t="str">
        <f>IF($C438="","",VLOOKUP($D438,編集不可!$A$9:$D$11,2,FALSE))</f>
        <v/>
      </c>
      <c r="F438" s="56" t="str">
        <f t="shared" si="21"/>
        <v/>
      </c>
      <c r="G438" s="56" t="str">
        <f>IF($C438="","",VLOOKUP($D438,編集不可!$A$9:$D$11,3,FALSE))</f>
        <v/>
      </c>
      <c r="H438" s="56" t="str">
        <f>IF($C438="","",VLOOKUP($D438,編集不可!$A$9:$D$11,4,FALSE))</f>
        <v/>
      </c>
      <c r="I438" s="26" t="str">
        <f t="shared" si="22"/>
        <v/>
      </c>
      <c r="J438" s="29" t="str">
        <f t="shared" si="23"/>
        <v/>
      </c>
      <c r="K438" s="11"/>
      <c r="L438" s="12"/>
      <c r="M438" s="12"/>
      <c r="N438" s="13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x14ac:dyDescent="0.15">
      <c r="A439" s="23">
        <v>438</v>
      </c>
      <c r="B439" s="58"/>
      <c r="C439" s="58"/>
      <c r="D439" s="58"/>
      <c r="E439" s="56" t="str">
        <f>IF($C439="","",VLOOKUP($D439,編集不可!$A$9:$D$11,2,FALSE))</f>
        <v/>
      </c>
      <c r="F439" s="56" t="str">
        <f t="shared" si="21"/>
        <v/>
      </c>
      <c r="G439" s="56" t="str">
        <f>IF($C439="","",VLOOKUP($D439,編集不可!$A$9:$D$11,3,FALSE))</f>
        <v/>
      </c>
      <c r="H439" s="56" t="str">
        <f>IF($C439="","",VLOOKUP($D439,編集不可!$A$9:$D$11,4,FALSE))</f>
        <v/>
      </c>
      <c r="I439" s="26" t="str">
        <f t="shared" si="22"/>
        <v/>
      </c>
      <c r="J439" s="29" t="str">
        <f t="shared" si="23"/>
        <v/>
      </c>
      <c r="K439" s="11"/>
      <c r="L439" s="12"/>
      <c r="M439" s="12"/>
      <c r="N439" s="13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x14ac:dyDescent="0.15">
      <c r="A440" s="23">
        <v>439</v>
      </c>
      <c r="B440" s="58"/>
      <c r="C440" s="58"/>
      <c r="D440" s="58"/>
      <c r="E440" s="56" t="str">
        <f>IF($C440="","",VLOOKUP($D440,編集不可!$A$9:$D$11,2,FALSE))</f>
        <v/>
      </c>
      <c r="F440" s="56" t="str">
        <f t="shared" si="21"/>
        <v/>
      </c>
      <c r="G440" s="56" t="str">
        <f>IF($C440="","",VLOOKUP($D440,編集不可!$A$9:$D$11,3,FALSE))</f>
        <v/>
      </c>
      <c r="H440" s="56" t="str">
        <f>IF($C440="","",VLOOKUP($D440,編集不可!$A$9:$D$11,4,FALSE))</f>
        <v/>
      </c>
      <c r="I440" s="26" t="str">
        <f t="shared" si="22"/>
        <v/>
      </c>
      <c r="J440" s="29" t="str">
        <f t="shared" si="23"/>
        <v/>
      </c>
      <c r="K440" s="11"/>
      <c r="L440" s="12"/>
      <c r="M440" s="12"/>
      <c r="N440" s="13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x14ac:dyDescent="0.15">
      <c r="A441" s="23">
        <v>440</v>
      </c>
      <c r="B441" s="58"/>
      <c r="C441" s="58"/>
      <c r="D441" s="58"/>
      <c r="E441" s="56" t="str">
        <f>IF($C441="","",VLOOKUP($D441,編集不可!$A$9:$D$11,2,FALSE))</f>
        <v/>
      </c>
      <c r="F441" s="56" t="str">
        <f t="shared" si="21"/>
        <v/>
      </c>
      <c r="G441" s="56" t="str">
        <f>IF($C441="","",VLOOKUP($D441,編集不可!$A$9:$D$11,3,FALSE))</f>
        <v/>
      </c>
      <c r="H441" s="56" t="str">
        <f>IF($C441="","",VLOOKUP($D441,編集不可!$A$9:$D$11,4,FALSE))</f>
        <v/>
      </c>
      <c r="I441" s="26" t="str">
        <f t="shared" si="22"/>
        <v/>
      </c>
      <c r="J441" s="29" t="str">
        <f t="shared" si="23"/>
        <v/>
      </c>
      <c r="K441" s="11"/>
      <c r="L441" s="12"/>
      <c r="M441" s="12"/>
      <c r="N441" s="13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x14ac:dyDescent="0.15">
      <c r="A442" s="23">
        <v>441</v>
      </c>
      <c r="B442" s="58"/>
      <c r="C442" s="58"/>
      <c r="D442" s="58"/>
      <c r="E442" s="56" t="str">
        <f>IF($C442="","",VLOOKUP($D442,編集不可!$A$9:$D$11,2,FALSE))</f>
        <v/>
      </c>
      <c r="F442" s="56" t="str">
        <f t="shared" si="21"/>
        <v/>
      </c>
      <c r="G442" s="56" t="str">
        <f>IF($C442="","",VLOOKUP($D442,編集不可!$A$9:$D$11,3,FALSE))</f>
        <v/>
      </c>
      <c r="H442" s="56" t="str">
        <f>IF($C442="","",VLOOKUP($D442,編集不可!$A$9:$D$11,4,FALSE))</f>
        <v/>
      </c>
      <c r="I442" s="26" t="str">
        <f t="shared" si="22"/>
        <v/>
      </c>
      <c r="J442" s="29" t="str">
        <f t="shared" si="23"/>
        <v/>
      </c>
      <c r="K442" s="11"/>
      <c r="L442" s="12"/>
      <c r="M442" s="12"/>
      <c r="N442" s="13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x14ac:dyDescent="0.15">
      <c r="A443" s="23">
        <v>442</v>
      </c>
      <c r="B443" s="58"/>
      <c r="C443" s="58"/>
      <c r="D443" s="58"/>
      <c r="E443" s="56" t="str">
        <f>IF($C443="","",VLOOKUP($D443,編集不可!$A$9:$D$11,2,FALSE))</f>
        <v/>
      </c>
      <c r="F443" s="56" t="str">
        <f t="shared" si="21"/>
        <v/>
      </c>
      <c r="G443" s="56" t="str">
        <f>IF($C443="","",VLOOKUP($D443,編集不可!$A$9:$D$11,3,FALSE))</f>
        <v/>
      </c>
      <c r="H443" s="56" t="str">
        <f>IF($C443="","",VLOOKUP($D443,編集不可!$A$9:$D$11,4,FALSE))</f>
        <v/>
      </c>
      <c r="I443" s="26" t="str">
        <f t="shared" si="22"/>
        <v/>
      </c>
      <c r="J443" s="29" t="str">
        <f t="shared" si="23"/>
        <v/>
      </c>
      <c r="K443" s="11"/>
      <c r="L443" s="12"/>
      <c r="M443" s="12"/>
      <c r="N443" s="13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x14ac:dyDescent="0.15">
      <c r="A444" s="23">
        <v>443</v>
      </c>
      <c r="B444" s="58"/>
      <c r="C444" s="58"/>
      <c r="D444" s="58"/>
      <c r="E444" s="56" t="str">
        <f>IF($C444="","",VLOOKUP($D444,編集不可!$A$9:$D$11,2,FALSE))</f>
        <v/>
      </c>
      <c r="F444" s="56" t="str">
        <f t="shared" si="21"/>
        <v/>
      </c>
      <c r="G444" s="56" t="str">
        <f>IF($C444="","",VLOOKUP($D444,編集不可!$A$9:$D$11,3,FALSE))</f>
        <v/>
      </c>
      <c r="H444" s="56" t="str">
        <f>IF($C444="","",VLOOKUP($D444,編集不可!$A$9:$D$11,4,FALSE))</f>
        <v/>
      </c>
      <c r="I444" s="26" t="str">
        <f t="shared" si="22"/>
        <v/>
      </c>
      <c r="J444" s="29" t="str">
        <f t="shared" si="23"/>
        <v/>
      </c>
      <c r="K444" s="11"/>
      <c r="L444" s="12"/>
      <c r="M444" s="12"/>
      <c r="N444" s="13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x14ac:dyDescent="0.15">
      <c r="A445" s="23">
        <v>444</v>
      </c>
      <c r="B445" s="58"/>
      <c r="C445" s="58"/>
      <c r="D445" s="58"/>
      <c r="E445" s="56" t="str">
        <f>IF($C445="","",VLOOKUP($D445,編集不可!$A$9:$D$11,2,FALSE))</f>
        <v/>
      </c>
      <c r="F445" s="56" t="str">
        <f t="shared" si="21"/>
        <v/>
      </c>
      <c r="G445" s="56" t="str">
        <f>IF($C445="","",VLOOKUP($D445,編集不可!$A$9:$D$11,3,FALSE))</f>
        <v/>
      </c>
      <c r="H445" s="56" t="str">
        <f>IF($C445="","",VLOOKUP($D445,編集不可!$A$9:$D$11,4,FALSE))</f>
        <v/>
      </c>
      <c r="I445" s="26" t="str">
        <f t="shared" si="22"/>
        <v/>
      </c>
      <c r="J445" s="29" t="str">
        <f t="shared" si="23"/>
        <v/>
      </c>
      <c r="K445" s="11"/>
      <c r="L445" s="12"/>
      <c r="M445" s="12"/>
      <c r="N445" s="13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x14ac:dyDescent="0.15">
      <c r="A446" s="23">
        <v>445</v>
      </c>
      <c r="B446" s="58"/>
      <c r="C446" s="58"/>
      <c r="D446" s="58"/>
      <c r="E446" s="56" t="str">
        <f>IF($C446="","",VLOOKUP($D446,編集不可!$A$9:$D$11,2,FALSE))</f>
        <v/>
      </c>
      <c r="F446" s="56" t="str">
        <f t="shared" si="21"/>
        <v/>
      </c>
      <c r="G446" s="56" t="str">
        <f>IF($C446="","",VLOOKUP($D446,編集不可!$A$9:$D$11,3,FALSE))</f>
        <v/>
      </c>
      <c r="H446" s="56" t="str">
        <f>IF($C446="","",VLOOKUP($D446,編集不可!$A$9:$D$11,4,FALSE))</f>
        <v/>
      </c>
      <c r="I446" s="26" t="str">
        <f t="shared" si="22"/>
        <v/>
      </c>
      <c r="J446" s="29" t="str">
        <f t="shared" si="23"/>
        <v/>
      </c>
      <c r="K446" s="11"/>
      <c r="L446" s="12"/>
      <c r="M446" s="12"/>
      <c r="N446" s="13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x14ac:dyDescent="0.15">
      <c r="A447" s="23">
        <v>446</v>
      </c>
      <c r="B447" s="58"/>
      <c r="C447" s="58"/>
      <c r="D447" s="58"/>
      <c r="E447" s="56" t="str">
        <f>IF($C447="","",VLOOKUP($D447,編集不可!$A$9:$D$11,2,FALSE))</f>
        <v/>
      </c>
      <c r="F447" s="56" t="str">
        <f t="shared" si="21"/>
        <v/>
      </c>
      <c r="G447" s="56" t="str">
        <f>IF($C447="","",VLOOKUP($D447,編集不可!$A$9:$D$11,3,FALSE))</f>
        <v/>
      </c>
      <c r="H447" s="56" t="str">
        <f>IF($C447="","",VLOOKUP($D447,編集不可!$A$9:$D$11,4,FALSE))</f>
        <v/>
      </c>
      <c r="I447" s="26" t="str">
        <f t="shared" si="22"/>
        <v/>
      </c>
      <c r="J447" s="29" t="str">
        <f t="shared" si="23"/>
        <v/>
      </c>
      <c r="K447" s="11"/>
      <c r="L447" s="12"/>
      <c r="M447" s="12"/>
      <c r="N447" s="13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x14ac:dyDescent="0.15">
      <c r="A448" s="23">
        <v>447</v>
      </c>
      <c r="B448" s="58"/>
      <c r="C448" s="58"/>
      <c r="D448" s="58"/>
      <c r="E448" s="56" t="str">
        <f>IF($C448="","",VLOOKUP($D448,編集不可!$A$9:$D$11,2,FALSE))</f>
        <v/>
      </c>
      <c r="F448" s="56" t="str">
        <f t="shared" si="21"/>
        <v/>
      </c>
      <c r="G448" s="56" t="str">
        <f>IF($C448="","",VLOOKUP($D448,編集不可!$A$9:$D$11,3,FALSE))</f>
        <v/>
      </c>
      <c r="H448" s="56" t="str">
        <f>IF($C448="","",VLOOKUP($D448,編集不可!$A$9:$D$11,4,FALSE))</f>
        <v/>
      </c>
      <c r="I448" s="26" t="str">
        <f t="shared" si="22"/>
        <v/>
      </c>
      <c r="J448" s="29" t="str">
        <f t="shared" si="23"/>
        <v/>
      </c>
      <c r="K448" s="11"/>
      <c r="L448" s="12"/>
      <c r="M448" s="12"/>
      <c r="N448" s="13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x14ac:dyDescent="0.15">
      <c r="A449" s="23">
        <v>448</v>
      </c>
      <c r="B449" s="58"/>
      <c r="C449" s="58"/>
      <c r="D449" s="58"/>
      <c r="E449" s="56" t="str">
        <f>IF($C449="","",VLOOKUP($D449,編集不可!$A$9:$D$11,2,FALSE))</f>
        <v/>
      </c>
      <c r="F449" s="56" t="str">
        <f t="shared" si="21"/>
        <v/>
      </c>
      <c r="G449" s="56" t="str">
        <f>IF($C449="","",VLOOKUP($D449,編集不可!$A$9:$D$11,3,FALSE))</f>
        <v/>
      </c>
      <c r="H449" s="56" t="str">
        <f>IF($C449="","",VLOOKUP($D449,編集不可!$A$9:$D$11,4,FALSE))</f>
        <v/>
      </c>
      <c r="I449" s="26" t="str">
        <f t="shared" si="22"/>
        <v/>
      </c>
      <c r="J449" s="29" t="str">
        <f t="shared" si="23"/>
        <v/>
      </c>
      <c r="K449" s="11"/>
      <c r="L449" s="12"/>
      <c r="M449" s="12"/>
      <c r="N449" s="13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x14ac:dyDescent="0.15">
      <c r="A450" s="23">
        <v>449</v>
      </c>
      <c r="B450" s="58"/>
      <c r="C450" s="58"/>
      <c r="D450" s="58"/>
      <c r="E450" s="56" t="str">
        <f>IF($C450="","",VLOOKUP($D450,編集不可!$A$9:$D$11,2,FALSE))</f>
        <v/>
      </c>
      <c r="F450" s="56" t="str">
        <f t="shared" si="21"/>
        <v/>
      </c>
      <c r="G450" s="56" t="str">
        <f>IF($C450="","",VLOOKUP($D450,編集不可!$A$9:$D$11,3,FALSE))</f>
        <v/>
      </c>
      <c r="H450" s="56" t="str">
        <f>IF($C450="","",VLOOKUP($D450,編集不可!$A$9:$D$11,4,FALSE))</f>
        <v/>
      </c>
      <c r="I450" s="26" t="str">
        <f t="shared" si="22"/>
        <v/>
      </c>
      <c r="J450" s="29" t="str">
        <f t="shared" si="23"/>
        <v/>
      </c>
      <c r="K450" s="11"/>
      <c r="L450" s="12"/>
      <c r="M450" s="12"/>
      <c r="N450" s="13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x14ac:dyDescent="0.15">
      <c r="A451" s="23">
        <v>450</v>
      </c>
      <c r="B451" s="58"/>
      <c r="C451" s="58"/>
      <c r="D451" s="58"/>
      <c r="E451" s="56" t="str">
        <f>IF($C451="","",VLOOKUP($D451,編集不可!$A$9:$D$11,2,FALSE))</f>
        <v/>
      </c>
      <c r="F451" s="56" t="str">
        <f t="shared" si="21"/>
        <v/>
      </c>
      <c r="G451" s="56" t="str">
        <f>IF($C451="","",VLOOKUP($D451,編集不可!$A$9:$D$11,3,FALSE))</f>
        <v/>
      </c>
      <c r="H451" s="56" t="str">
        <f>IF($C451="","",VLOOKUP($D451,編集不可!$A$9:$D$11,4,FALSE))</f>
        <v/>
      </c>
      <c r="I451" s="26" t="str">
        <f t="shared" si="22"/>
        <v/>
      </c>
      <c r="J451" s="29" t="str">
        <f t="shared" si="23"/>
        <v/>
      </c>
      <c r="K451" s="11"/>
      <c r="L451" s="12"/>
      <c r="M451" s="12"/>
      <c r="N451" s="13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x14ac:dyDescent="0.15">
      <c r="A452" s="23">
        <v>451</v>
      </c>
      <c r="B452" s="58"/>
      <c r="C452" s="58"/>
      <c r="D452" s="58"/>
      <c r="E452" s="56" t="str">
        <f>IF($C452="","",VLOOKUP($D452,編集不可!$A$9:$D$11,2,FALSE))</f>
        <v/>
      </c>
      <c r="F452" s="56" t="str">
        <f t="shared" si="21"/>
        <v/>
      </c>
      <c r="G452" s="56" t="str">
        <f>IF($C452="","",VLOOKUP($D452,編集不可!$A$9:$D$11,3,FALSE))</f>
        <v/>
      </c>
      <c r="H452" s="56" t="str">
        <f>IF($C452="","",VLOOKUP($D452,編集不可!$A$9:$D$11,4,FALSE))</f>
        <v/>
      </c>
      <c r="I452" s="26" t="str">
        <f t="shared" si="22"/>
        <v/>
      </c>
      <c r="J452" s="29" t="str">
        <f t="shared" si="23"/>
        <v/>
      </c>
      <c r="K452" s="11"/>
      <c r="L452" s="12"/>
      <c r="M452" s="12"/>
      <c r="N452" s="13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x14ac:dyDescent="0.15">
      <c r="A453" s="23">
        <v>452</v>
      </c>
      <c r="B453" s="58"/>
      <c r="C453" s="58"/>
      <c r="D453" s="58"/>
      <c r="E453" s="56" t="str">
        <f>IF($C453="","",VLOOKUP($D453,編集不可!$A$9:$D$11,2,FALSE))</f>
        <v/>
      </c>
      <c r="F453" s="56" t="str">
        <f t="shared" si="21"/>
        <v/>
      </c>
      <c r="G453" s="56" t="str">
        <f>IF($C453="","",VLOOKUP($D453,編集不可!$A$9:$D$11,3,FALSE))</f>
        <v/>
      </c>
      <c r="H453" s="56" t="str">
        <f>IF($C453="","",VLOOKUP($D453,編集不可!$A$9:$D$11,4,FALSE))</f>
        <v/>
      </c>
      <c r="I453" s="26" t="str">
        <f t="shared" si="22"/>
        <v/>
      </c>
      <c r="J453" s="29" t="str">
        <f t="shared" si="23"/>
        <v/>
      </c>
      <c r="K453" s="11"/>
      <c r="L453" s="12"/>
      <c r="M453" s="12"/>
      <c r="N453" s="13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x14ac:dyDescent="0.15">
      <c r="A454" s="23">
        <v>453</v>
      </c>
      <c r="B454" s="58"/>
      <c r="C454" s="58"/>
      <c r="D454" s="58"/>
      <c r="E454" s="56" t="str">
        <f>IF($C454="","",VLOOKUP($D454,編集不可!$A$9:$D$11,2,FALSE))</f>
        <v/>
      </c>
      <c r="F454" s="56" t="str">
        <f t="shared" si="21"/>
        <v/>
      </c>
      <c r="G454" s="56" t="str">
        <f>IF($C454="","",VLOOKUP($D454,編集不可!$A$9:$D$11,3,FALSE))</f>
        <v/>
      </c>
      <c r="H454" s="56" t="str">
        <f>IF($C454="","",VLOOKUP($D454,編集不可!$A$9:$D$11,4,FALSE))</f>
        <v/>
      </c>
      <c r="I454" s="26" t="str">
        <f t="shared" si="22"/>
        <v/>
      </c>
      <c r="J454" s="29" t="str">
        <f t="shared" si="23"/>
        <v/>
      </c>
      <c r="K454" s="11"/>
      <c r="L454" s="12"/>
      <c r="M454" s="12"/>
      <c r="N454" s="13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x14ac:dyDescent="0.15">
      <c r="A455" s="23">
        <v>454</v>
      </c>
      <c r="B455" s="58"/>
      <c r="C455" s="58"/>
      <c r="D455" s="58"/>
      <c r="E455" s="56" t="str">
        <f>IF($C455="","",VLOOKUP($D455,編集不可!$A$9:$D$11,2,FALSE))</f>
        <v/>
      </c>
      <c r="F455" s="56" t="str">
        <f t="shared" si="21"/>
        <v/>
      </c>
      <c r="G455" s="56" t="str">
        <f>IF($C455="","",VLOOKUP($D455,編集不可!$A$9:$D$11,3,FALSE))</f>
        <v/>
      </c>
      <c r="H455" s="56" t="str">
        <f>IF($C455="","",VLOOKUP($D455,編集不可!$A$9:$D$11,4,FALSE))</f>
        <v/>
      </c>
      <c r="I455" s="26" t="str">
        <f t="shared" si="22"/>
        <v/>
      </c>
      <c r="J455" s="29" t="str">
        <f t="shared" si="23"/>
        <v/>
      </c>
      <c r="K455" s="11"/>
      <c r="L455" s="12"/>
      <c r="M455" s="12"/>
      <c r="N455" s="13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x14ac:dyDescent="0.15">
      <c r="A456" s="23">
        <v>455</v>
      </c>
      <c r="B456" s="58"/>
      <c r="C456" s="58"/>
      <c r="D456" s="58"/>
      <c r="E456" s="56" t="str">
        <f>IF($C456="","",VLOOKUP($D456,編集不可!$A$9:$D$11,2,FALSE))</f>
        <v/>
      </c>
      <c r="F456" s="56" t="str">
        <f t="shared" si="21"/>
        <v/>
      </c>
      <c r="G456" s="56" t="str">
        <f>IF($C456="","",VLOOKUP($D456,編集不可!$A$9:$D$11,3,FALSE))</f>
        <v/>
      </c>
      <c r="H456" s="56" t="str">
        <f>IF($C456="","",VLOOKUP($D456,編集不可!$A$9:$D$11,4,FALSE))</f>
        <v/>
      </c>
      <c r="I456" s="26" t="str">
        <f t="shared" si="22"/>
        <v/>
      </c>
      <c r="J456" s="29" t="str">
        <f t="shared" si="23"/>
        <v/>
      </c>
      <c r="K456" s="11"/>
      <c r="L456" s="12"/>
      <c r="M456" s="12"/>
      <c r="N456" s="13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x14ac:dyDescent="0.15">
      <c r="A457" s="23">
        <v>456</v>
      </c>
      <c r="B457" s="58"/>
      <c r="C457" s="58"/>
      <c r="D457" s="58"/>
      <c r="E457" s="56" t="str">
        <f>IF($C457="","",VLOOKUP($D457,編集不可!$A$9:$D$11,2,FALSE))</f>
        <v/>
      </c>
      <c r="F457" s="56" t="str">
        <f t="shared" si="21"/>
        <v/>
      </c>
      <c r="G457" s="56" t="str">
        <f>IF($C457="","",VLOOKUP($D457,編集不可!$A$9:$D$11,3,FALSE))</f>
        <v/>
      </c>
      <c r="H457" s="56" t="str">
        <f>IF($C457="","",VLOOKUP($D457,編集不可!$A$9:$D$11,4,FALSE))</f>
        <v/>
      </c>
      <c r="I457" s="26" t="str">
        <f t="shared" si="22"/>
        <v/>
      </c>
      <c r="J457" s="29" t="str">
        <f t="shared" si="23"/>
        <v/>
      </c>
      <c r="K457" s="11"/>
      <c r="L457" s="12"/>
      <c r="M457" s="12"/>
      <c r="N457" s="13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x14ac:dyDescent="0.15">
      <c r="A458" s="23">
        <v>457</v>
      </c>
      <c r="B458" s="58"/>
      <c r="C458" s="58"/>
      <c r="D458" s="58"/>
      <c r="E458" s="56" t="str">
        <f>IF($C458="","",VLOOKUP($D458,編集不可!$A$9:$D$11,2,FALSE))</f>
        <v/>
      </c>
      <c r="F458" s="56" t="str">
        <f t="shared" si="21"/>
        <v/>
      </c>
      <c r="G458" s="56" t="str">
        <f>IF($C458="","",VLOOKUP($D458,編集不可!$A$9:$D$11,3,FALSE))</f>
        <v/>
      </c>
      <c r="H458" s="56" t="str">
        <f>IF($C458="","",VLOOKUP($D458,編集不可!$A$9:$D$11,4,FALSE))</f>
        <v/>
      </c>
      <c r="I458" s="26" t="str">
        <f t="shared" si="22"/>
        <v/>
      </c>
      <c r="J458" s="29" t="str">
        <f t="shared" si="23"/>
        <v/>
      </c>
      <c r="K458" s="11"/>
      <c r="L458" s="12"/>
      <c r="M458" s="12"/>
      <c r="N458" s="13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x14ac:dyDescent="0.15">
      <c r="A459" s="23">
        <v>458</v>
      </c>
      <c r="B459" s="58"/>
      <c r="C459" s="58"/>
      <c r="D459" s="58"/>
      <c r="E459" s="56" t="str">
        <f>IF($C459="","",VLOOKUP($D459,編集不可!$A$9:$D$11,2,FALSE))</f>
        <v/>
      </c>
      <c r="F459" s="56" t="str">
        <f t="shared" si="21"/>
        <v/>
      </c>
      <c r="G459" s="56" t="str">
        <f>IF($C459="","",VLOOKUP($D459,編集不可!$A$9:$D$11,3,FALSE))</f>
        <v/>
      </c>
      <c r="H459" s="56" t="str">
        <f>IF($C459="","",VLOOKUP($D459,編集不可!$A$9:$D$11,4,FALSE))</f>
        <v/>
      </c>
      <c r="I459" s="26" t="str">
        <f t="shared" si="22"/>
        <v/>
      </c>
      <c r="J459" s="29" t="str">
        <f t="shared" si="23"/>
        <v/>
      </c>
      <c r="K459" s="11"/>
      <c r="L459" s="12"/>
      <c r="M459" s="12"/>
      <c r="N459" s="13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x14ac:dyDescent="0.15">
      <c r="A460" s="23">
        <v>459</v>
      </c>
      <c r="B460" s="58"/>
      <c r="C460" s="58"/>
      <c r="D460" s="58"/>
      <c r="E460" s="56" t="str">
        <f>IF($C460="","",VLOOKUP($D460,編集不可!$A$9:$D$11,2,FALSE))</f>
        <v/>
      </c>
      <c r="F460" s="56" t="str">
        <f t="shared" si="21"/>
        <v/>
      </c>
      <c r="G460" s="56" t="str">
        <f>IF($C460="","",VLOOKUP($D460,編集不可!$A$9:$D$11,3,FALSE))</f>
        <v/>
      </c>
      <c r="H460" s="56" t="str">
        <f>IF($C460="","",VLOOKUP($D460,編集不可!$A$9:$D$11,4,FALSE))</f>
        <v/>
      </c>
      <c r="I460" s="26" t="str">
        <f t="shared" si="22"/>
        <v/>
      </c>
      <c r="J460" s="29" t="str">
        <f t="shared" si="23"/>
        <v/>
      </c>
      <c r="K460" s="11"/>
      <c r="L460" s="12"/>
      <c r="M460" s="12"/>
      <c r="N460" s="13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x14ac:dyDescent="0.15">
      <c r="A461" s="23">
        <v>460</v>
      </c>
      <c r="B461" s="58"/>
      <c r="C461" s="58"/>
      <c r="D461" s="58"/>
      <c r="E461" s="56" t="str">
        <f>IF($C461="","",VLOOKUP($D461,編集不可!$A$9:$D$11,2,FALSE))</f>
        <v/>
      </c>
      <c r="F461" s="56" t="str">
        <f t="shared" si="21"/>
        <v/>
      </c>
      <c r="G461" s="56" t="str">
        <f>IF($C461="","",VLOOKUP($D461,編集不可!$A$9:$D$11,3,FALSE))</f>
        <v/>
      </c>
      <c r="H461" s="56" t="str">
        <f>IF($C461="","",VLOOKUP($D461,編集不可!$A$9:$D$11,4,FALSE))</f>
        <v/>
      </c>
      <c r="I461" s="26" t="str">
        <f t="shared" si="22"/>
        <v/>
      </c>
      <c r="J461" s="29" t="str">
        <f t="shared" si="23"/>
        <v/>
      </c>
      <c r="K461" s="11"/>
      <c r="L461" s="12"/>
      <c r="M461" s="12"/>
      <c r="N461" s="13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x14ac:dyDescent="0.15">
      <c r="A462" s="23">
        <v>461</v>
      </c>
      <c r="B462" s="58"/>
      <c r="C462" s="58"/>
      <c r="D462" s="58"/>
      <c r="E462" s="56" t="str">
        <f>IF($C462="","",VLOOKUP($D462,編集不可!$A$9:$D$11,2,FALSE))</f>
        <v/>
      </c>
      <c r="F462" s="56" t="str">
        <f t="shared" si="21"/>
        <v/>
      </c>
      <c r="G462" s="56" t="str">
        <f>IF($C462="","",VLOOKUP($D462,編集不可!$A$9:$D$11,3,FALSE))</f>
        <v/>
      </c>
      <c r="H462" s="56" t="str">
        <f>IF($C462="","",VLOOKUP($D462,編集不可!$A$9:$D$11,4,FALSE))</f>
        <v/>
      </c>
      <c r="I462" s="26" t="str">
        <f t="shared" si="22"/>
        <v/>
      </c>
      <c r="J462" s="29" t="str">
        <f t="shared" si="23"/>
        <v/>
      </c>
      <c r="K462" s="11"/>
      <c r="L462" s="12"/>
      <c r="M462" s="12"/>
      <c r="N462" s="13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x14ac:dyDescent="0.15">
      <c r="A463" s="23">
        <v>462</v>
      </c>
      <c r="B463" s="58"/>
      <c r="C463" s="58"/>
      <c r="D463" s="58"/>
      <c r="E463" s="56" t="str">
        <f>IF($C463="","",VLOOKUP($D463,編集不可!$A$9:$D$11,2,FALSE))</f>
        <v/>
      </c>
      <c r="F463" s="56" t="str">
        <f t="shared" ref="F463:F501" si="24">IF($C463="","",SUM($C463*$E463))</f>
        <v/>
      </c>
      <c r="G463" s="56" t="str">
        <f>IF($C463="","",VLOOKUP($D463,編集不可!$A$9:$D$11,3,FALSE))</f>
        <v/>
      </c>
      <c r="H463" s="56" t="str">
        <f>IF($C463="","",VLOOKUP($D463,編集不可!$A$9:$D$11,4,FALSE))</f>
        <v/>
      </c>
      <c r="I463" s="26" t="str">
        <f t="shared" ref="I463:I501" si="25">IF($C463="","",ROUND(SUM($F463*$G463+$H463),2))</f>
        <v/>
      </c>
      <c r="J463" s="29" t="str">
        <f t="shared" ref="J463:J501" si="26">IF($C463="","",ROUNDDOWN($I463,-2))</f>
        <v/>
      </c>
      <c r="K463" s="11"/>
      <c r="L463" s="12"/>
      <c r="M463" s="12"/>
      <c r="N463" s="13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x14ac:dyDescent="0.15">
      <c r="A464" s="23">
        <v>463</v>
      </c>
      <c r="B464" s="58"/>
      <c r="C464" s="58"/>
      <c r="D464" s="58"/>
      <c r="E464" s="56" t="str">
        <f>IF($C464="","",VLOOKUP($D464,編集不可!$A$9:$D$11,2,FALSE))</f>
        <v/>
      </c>
      <c r="F464" s="56" t="str">
        <f t="shared" si="24"/>
        <v/>
      </c>
      <c r="G464" s="56" t="str">
        <f>IF($C464="","",VLOOKUP($D464,編集不可!$A$9:$D$11,3,FALSE))</f>
        <v/>
      </c>
      <c r="H464" s="56" t="str">
        <f>IF($C464="","",VLOOKUP($D464,編集不可!$A$9:$D$11,4,FALSE))</f>
        <v/>
      </c>
      <c r="I464" s="26" t="str">
        <f t="shared" si="25"/>
        <v/>
      </c>
      <c r="J464" s="29" t="str">
        <f t="shared" si="26"/>
        <v/>
      </c>
      <c r="K464" s="11"/>
      <c r="L464" s="12"/>
      <c r="M464" s="12"/>
      <c r="N464" s="13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x14ac:dyDescent="0.15">
      <c r="A465" s="23">
        <v>464</v>
      </c>
      <c r="B465" s="58"/>
      <c r="C465" s="58"/>
      <c r="D465" s="58"/>
      <c r="E465" s="56" t="str">
        <f>IF($C465="","",VLOOKUP($D465,編集不可!$A$9:$D$11,2,FALSE))</f>
        <v/>
      </c>
      <c r="F465" s="56" t="str">
        <f t="shared" si="24"/>
        <v/>
      </c>
      <c r="G465" s="56" t="str">
        <f>IF($C465="","",VLOOKUP($D465,編集不可!$A$9:$D$11,3,FALSE))</f>
        <v/>
      </c>
      <c r="H465" s="56" t="str">
        <f>IF($C465="","",VLOOKUP($D465,編集不可!$A$9:$D$11,4,FALSE))</f>
        <v/>
      </c>
      <c r="I465" s="26" t="str">
        <f t="shared" si="25"/>
        <v/>
      </c>
      <c r="J465" s="29" t="str">
        <f t="shared" si="26"/>
        <v/>
      </c>
      <c r="K465" s="11"/>
      <c r="L465" s="12"/>
      <c r="M465" s="12"/>
      <c r="N465" s="13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x14ac:dyDescent="0.15">
      <c r="A466" s="23">
        <v>465</v>
      </c>
      <c r="B466" s="58"/>
      <c r="C466" s="58"/>
      <c r="D466" s="58"/>
      <c r="E466" s="56" t="str">
        <f>IF($C466="","",VLOOKUP($D466,編集不可!$A$9:$D$11,2,FALSE))</f>
        <v/>
      </c>
      <c r="F466" s="56" t="str">
        <f t="shared" si="24"/>
        <v/>
      </c>
      <c r="G466" s="56" t="str">
        <f>IF($C466="","",VLOOKUP($D466,編集不可!$A$9:$D$11,3,FALSE))</f>
        <v/>
      </c>
      <c r="H466" s="56" t="str">
        <f>IF($C466="","",VLOOKUP($D466,編集不可!$A$9:$D$11,4,FALSE))</f>
        <v/>
      </c>
      <c r="I466" s="26" t="str">
        <f t="shared" si="25"/>
        <v/>
      </c>
      <c r="J466" s="29" t="str">
        <f t="shared" si="26"/>
        <v/>
      </c>
      <c r="K466" s="11"/>
      <c r="L466" s="12"/>
      <c r="M466" s="12"/>
      <c r="N466" s="13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x14ac:dyDescent="0.15">
      <c r="A467" s="23">
        <v>466</v>
      </c>
      <c r="B467" s="58"/>
      <c r="C467" s="58"/>
      <c r="D467" s="58"/>
      <c r="E467" s="56" t="str">
        <f>IF($C467="","",VLOOKUP($D467,編集不可!$A$9:$D$11,2,FALSE))</f>
        <v/>
      </c>
      <c r="F467" s="56" t="str">
        <f t="shared" si="24"/>
        <v/>
      </c>
      <c r="G467" s="56" t="str">
        <f>IF($C467="","",VLOOKUP($D467,編集不可!$A$9:$D$11,3,FALSE))</f>
        <v/>
      </c>
      <c r="H467" s="56" t="str">
        <f>IF($C467="","",VLOOKUP($D467,編集不可!$A$9:$D$11,4,FALSE))</f>
        <v/>
      </c>
      <c r="I467" s="26" t="str">
        <f t="shared" si="25"/>
        <v/>
      </c>
      <c r="J467" s="29" t="str">
        <f t="shared" si="26"/>
        <v/>
      </c>
      <c r="K467" s="11"/>
      <c r="L467" s="12"/>
      <c r="M467" s="12"/>
      <c r="N467" s="13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x14ac:dyDescent="0.15">
      <c r="A468" s="23">
        <v>467</v>
      </c>
      <c r="B468" s="58"/>
      <c r="C468" s="58"/>
      <c r="D468" s="58"/>
      <c r="E468" s="56" t="str">
        <f>IF($C468="","",VLOOKUP($D468,編集不可!$A$9:$D$11,2,FALSE))</f>
        <v/>
      </c>
      <c r="F468" s="56" t="str">
        <f t="shared" si="24"/>
        <v/>
      </c>
      <c r="G468" s="56" t="str">
        <f>IF($C468="","",VLOOKUP($D468,編集不可!$A$9:$D$11,3,FALSE))</f>
        <v/>
      </c>
      <c r="H468" s="56" t="str">
        <f>IF($C468="","",VLOOKUP($D468,編集不可!$A$9:$D$11,4,FALSE))</f>
        <v/>
      </c>
      <c r="I468" s="26" t="str">
        <f t="shared" si="25"/>
        <v/>
      </c>
      <c r="J468" s="29" t="str">
        <f t="shared" si="26"/>
        <v/>
      </c>
      <c r="K468" s="11"/>
      <c r="L468" s="12"/>
      <c r="M468" s="12"/>
      <c r="N468" s="13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x14ac:dyDescent="0.15">
      <c r="A469" s="23">
        <v>468</v>
      </c>
      <c r="B469" s="58"/>
      <c r="C469" s="58"/>
      <c r="D469" s="58"/>
      <c r="E469" s="56" t="str">
        <f>IF($C469="","",VLOOKUP($D469,編集不可!$A$9:$D$11,2,FALSE))</f>
        <v/>
      </c>
      <c r="F469" s="56" t="str">
        <f t="shared" si="24"/>
        <v/>
      </c>
      <c r="G469" s="56" t="str">
        <f>IF($C469="","",VLOOKUP($D469,編集不可!$A$9:$D$11,3,FALSE))</f>
        <v/>
      </c>
      <c r="H469" s="56" t="str">
        <f>IF($C469="","",VLOOKUP($D469,編集不可!$A$9:$D$11,4,FALSE))</f>
        <v/>
      </c>
      <c r="I469" s="26" t="str">
        <f t="shared" si="25"/>
        <v/>
      </c>
      <c r="J469" s="29" t="str">
        <f t="shared" si="26"/>
        <v/>
      </c>
      <c r="K469" s="11"/>
      <c r="L469" s="12"/>
      <c r="M469" s="12"/>
      <c r="N469" s="13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x14ac:dyDescent="0.15">
      <c r="A470" s="23">
        <v>469</v>
      </c>
      <c r="B470" s="58"/>
      <c r="C470" s="58"/>
      <c r="D470" s="58"/>
      <c r="E470" s="56" t="str">
        <f>IF($C470="","",VLOOKUP($D470,編集不可!$A$9:$D$11,2,FALSE))</f>
        <v/>
      </c>
      <c r="F470" s="56" t="str">
        <f t="shared" si="24"/>
        <v/>
      </c>
      <c r="G470" s="56" t="str">
        <f>IF($C470="","",VLOOKUP($D470,編集不可!$A$9:$D$11,3,FALSE))</f>
        <v/>
      </c>
      <c r="H470" s="56" t="str">
        <f>IF($C470="","",VLOOKUP($D470,編集不可!$A$9:$D$11,4,FALSE))</f>
        <v/>
      </c>
      <c r="I470" s="26" t="str">
        <f t="shared" si="25"/>
        <v/>
      </c>
      <c r="J470" s="29" t="str">
        <f t="shared" si="26"/>
        <v/>
      </c>
      <c r="K470" s="11"/>
      <c r="L470" s="12"/>
      <c r="M470" s="12"/>
      <c r="N470" s="13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x14ac:dyDescent="0.15">
      <c r="A471" s="23">
        <v>470</v>
      </c>
      <c r="B471" s="58"/>
      <c r="C471" s="58"/>
      <c r="D471" s="58"/>
      <c r="E471" s="56" t="str">
        <f>IF($C471="","",VLOOKUP($D471,編集不可!$A$9:$D$11,2,FALSE))</f>
        <v/>
      </c>
      <c r="F471" s="56" t="str">
        <f t="shared" si="24"/>
        <v/>
      </c>
      <c r="G471" s="56" t="str">
        <f>IF($C471="","",VLOOKUP($D471,編集不可!$A$9:$D$11,3,FALSE))</f>
        <v/>
      </c>
      <c r="H471" s="56" t="str">
        <f>IF($C471="","",VLOOKUP($D471,編集不可!$A$9:$D$11,4,FALSE))</f>
        <v/>
      </c>
      <c r="I471" s="26" t="str">
        <f t="shared" si="25"/>
        <v/>
      </c>
      <c r="J471" s="29" t="str">
        <f t="shared" si="26"/>
        <v/>
      </c>
      <c r="K471" s="11"/>
      <c r="L471" s="12"/>
      <c r="M471" s="12"/>
      <c r="N471" s="13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x14ac:dyDescent="0.15">
      <c r="A472" s="23">
        <v>471</v>
      </c>
      <c r="B472" s="58"/>
      <c r="C472" s="58"/>
      <c r="D472" s="58"/>
      <c r="E472" s="56" t="str">
        <f>IF($C472="","",VLOOKUP($D472,編集不可!$A$9:$D$11,2,FALSE))</f>
        <v/>
      </c>
      <c r="F472" s="56" t="str">
        <f t="shared" si="24"/>
        <v/>
      </c>
      <c r="G472" s="56" t="str">
        <f>IF($C472="","",VLOOKUP($D472,編集不可!$A$9:$D$11,3,FALSE))</f>
        <v/>
      </c>
      <c r="H472" s="56" t="str">
        <f>IF($C472="","",VLOOKUP($D472,編集不可!$A$9:$D$11,4,FALSE))</f>
        <v/>
      </c>
      <c r="I472" s="26" t="str">
        <f t="shared" si="25"/>
        <v/>
      </c>
      <c r="J472" s="29" t="str">
        <f t="shared" si="26"/>
        <v/>
      </c>
      <c r="K472" s="11"/>
      <c r="L472" s="12"/>
      <c r="M472" s="12"/>
      <c r="N472" s="13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x14ac:dyDescent="0.15">
      <c r="A473" s="23">
        <v>472</v>
      </c>
      <c r="B473" s="58"/>
      <c r="C473" s="58"/>
      <c r="D473" s="58"/>
      <c r="E473" s="56" t="str">
        <f>IF($C473="","",VLOOKUP($D473,編集不可!$A$9:$D$11,2,FALSE))</f>
        <v/>
      </c>
      <c r="F473" s="56" t="str">
        <f t="shared" si="24"/>
        <v/>
      </c>
      <c r="G473" s="56" t="str">
        <f>IF($C473="","",VLOOKUP($D473,編集不可!$A$9:$D$11,3,FALSE))</f>
        <v/>
      </c>
      <c r="H473" s="56" t="str">
        <f>IF($C473="","",VLOOKUP($D473,編集不可!$A$9:$D$11,4,FALSE))</f>
        <v/>
      </c>
      <c r="I473" s="26" t="str">
        <f t="shared" si="25"/>
        <v/>
      </c>
      <c r="J473" s="29" t="str">
        <f t="shared" si="26"/>
        <v/>
      </c>
      <c r="K473" s="11"/>
      <c r="L473" s="12"/>
      <c r="M473" s="12"/>
      <c r="N473" s="13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x14ac:dyDescent="0.15">
      <c r="A474" s="23">
        <v>473</v>
      </c>
      <c r="B474" s="58"/>
      <c r="C474" s="58"/>
      <c r="D474" s="58"/>
      <c r="E474" s="56" t="str">
        <f>IF($C474="","",VLOOKUP($D474,編集不可!$A$9:$D$11,2,FALSE))</f>
        <v/>
      </c>
      <c r="F474" s="56" t="str">
        <f t="shared" si="24"/>
        <v/>
      </c>
      <c r="G474" s="56" t="str">
        <f>IF($C474="","",VLOOKUP($D474,編集不可!$A$9:$D$11,3,FALSE))</f>
        <v/>
      </c>
      <c r="H474" s="56" t="str">
        <f>IF($C474="","",VLOOKUP($D474,編集不可!$A$9:$D$11,4,FALSE))</f>
        <v/>
      </c>
      <c r="I474" s="26" t="str">
        <f t="shared" si="25"/>
        <v/>
      </c>
      <c r="J474" s="29" t="str">
        <f t="shared" si="26"/>
        <v/>
      </c>
      <c r="K474" s="11"/>
      <c r="L474" s="12"/>
      <c r="M474" s="12"/>
      <c r="N474" s="13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x14ac:dyDescent="0.15">
      <c r="A475" s="23">
        <v>474</v>
      </c>
      <c r="B475" s="58"/>
      <c r="C475" s="58"/>
      <c r="D475" s="58"/>
      <c r="E475" s="56" t="str">
        <f>IF($C475="","",VLOOKUP($D475,編集不可!$A$9:$D$11,2,FALSE))</f>
        <v/>
      </c>
      <c r="F475" s="56" t="str">
        <f t="shared" si="24"/>
        <v/>
      </c>
      <c r="G475" s="56" t="str">
        <f>IF($C475="","",VLOOKUP($D475,編集不可!$A$9:$D$11,3,FALSE))</f>
        <v/>
      </c>
      <c r="H475" s="56" t="str">
        <f>IF($C475="","",VLOOKUP($D475,編集不可!$A$9:$D$11,4,FALSE))</f>
        <v/>
      </c>
      <c r="I475" s="26" t="str">
        <f t="shared" si="25"/>
        <v/>
      </c>
      <c r="J475" s="29" t="str">
        <f t="shared" si="26"/>
        <v/>
      </c>
      <c r="K475" s="11"/>
      <c r="L475" s="12"/>
      <c r="M475" s="12"/>
      <c r="N475" s="13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x14ac:dyDescent="0.15">
      <c r="A476" s="23">
        <v>475</v>
      </c>
      <c r="B476" s="58"/>
      <c r="C476" s="58"/>
      <c r="D476" s="58"/>
      <c r="E476" s="56" t="str">
        <f>IF($C476="","",VLOOKUP($D476,編集不可!$A$9:$D$11,2,FALSE))</f>
        <v/>
      </c>
      <c r="F476" s="56" t="str">
        <f t="shared" si="24"/>
        <v/>
      </c>
      <c r="G476" s="56" t="str">
        <f>IF($C476="","",VLOOKUP($D476,編集不可!$A$9:$D$11,3,FALSE))</f>
        <v/>
      </c>
      <c r="H476" s="56" t="str">
        <f>IF($C476="","",VLOOKUP($D476,編集不可!$A$9:$D$11,4,FALSE))</f>
        <v/>
      </c>
      <c r="I476" s="26" t="str">
        <f t="shared" si="25"/>
        <v/>
      </c>
      <c r="J476" s="29" t="str">
        <f t="shared" si="26"/>
        <v/>
      </c>
      <c r="K476" s="11"/>
      <c r="L476" s="12"/>
      <c r="M476" s="12"/>
      <c r="N476" s="13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x14ac:dyDescent="0.15">
      <c r="A477" s="23">
        <v>476</v>
      </c>
      <c r="B477" s="58"/>
      <c r="C477" s="58"/>
      <c r="D477" s="58"/>
      <c r="E477" s="56" t="str">
        <f>IF($C477="","",VLOOKUP($D477,編集不可!$A$9:$D$11,2,FALSE))</f>
        <v/>
      </c>
      <c r="F477" s="56" t="str">
        <f t="shared" si="24"/>
        <v/>
      </c>
      <c r="G477" s="56" t="str">
        <f>IF($C477="","",VLOOKUP($D477,編集不可!$A$9:$D$11,3,FALSE))</f>
        <v/>
      </c>
      <c r="H477" s="56" t="str">
        <f>IF($C477="","",VLOOKUP($D477,編集不可!$A$9:$D$11,4,FALSE))</f>
        <v/>
      </c>
      <c r="I477" s="26" t="str">
        <f t="shared" si="25"/>
        <v/>
      </c>
      <c r="J477" s="29" t="str">
        <f t="shared" si="26"/>
        <v/>
      </c>
      <c r="K477" s="11"/>
      <c r="L477" s="12"/>
      <c r="M477" s="12"/>
      <c r="N477" s="13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x14ac:dyDescent="0.15">
      <c r="A478" s="23">
        <v>477</v>
      </c>
      <c r="B478" s="58"/>
      <c r="C478" s="58"/>
      <c r="D478" s="58"/>
      <c r="E478" s="56" t="str">
        <f>IF($C478="","",VLOOKUP($D478,編集不可!$A$9:$D$11,2,FALSE))</f>
        <v/>
      </c>
      <c r="F478" s="56" t="str">
        <f t="shared" si="24"/>
        <v/>
      </c>
      <c r="G478" s="56" t="str">
        <f>IF($C478="","",VLOOKUP($D478,編集不可!$A$9:$D$11,3,FALSE))</f>
        <v/>
      </c>
      <c r="H478" s="56" t="str">
        <f>IF($C478="","",VLOOKUP($D478,編集不可!$A$9:$D$11,4,FALSE))</f>
        <v/>
      </c>
      <c r="I478" s="26" t="str">
        <f t="shared" si="25"/>
        <v/>
      </c>
      <c r="J478" s="29" t="str">
        <f t="shared" si="26"/>
        <v/>
      </c>
      <c r="K478" s="11"/>
      <c r="L478" s="12"/>
      <c r="M478" s="12"/>
      <c r="N478" s="13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x14ac:dyDescent="0.15">
      <c r="A479" s="23">
        <v>478</v>
      </c>
      <c r="B479" s="58"/>
      <c r="C479" s="58"/>
      <c r="D479" s="58"/>
      <c r="E479" s="56" t="str">
        <f>IF($C479="","",VLOOKUP($D479,編集不可!$A$9:$D$11,2,FALSE))</f>
        <v/>
      </c>
      <c r="F479" s="56" t="str">
        <f t="shared" si="24"/>
        <v/>
      </c>
      <c r="G479" s="56" t="str">
        <f>IF($C479="","",VLOOKUP($D479,編集不可!$A$9:$D$11,3,FALSE))</f>
        <v/>
      </c>
      <c r="H479" s="56" t="str">
        <f>IF($C479="","",VLOOKUP($D479,編集不可!$A$9:$D$11,4,FALSE))</f>
        <v/>
      </c>
      <c r="I479" s="26" t="str">
        <f t="shared" si="25"/>
        <v/>
      </c>
      <c r="J479" s="29" t="str">
        <f t="shared" si="26"/>
        <v/>
      </c>
      <c r="K479" s="11"/>
      <c r="L479" s="12"/>
      <c r="M479" s="12"/>
      <c r="N479" s="13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x14ac:dyDescent="0.15">
      <c r="A480" s="23">
        <v>479</v>
      </c>
      <c r="B480" s="58"/>
      <c r="C480" s="58"/>
      <c r="D480" s="58"/>
      <c r="E480" s="56" t="str">
        <f>IF($C480="","",VLOOKUP($D480,編集不可!$A$9:$D$11,2,FALSE))</f>
        <v/>
      </c>
      <c r="F480" s="56" t="str">
        <f t="shared" si="24"/>
        <v/>
      </c>
      <c r="G480" s="56" t="str">
        <f>IF($C480="","",VLOOKUP($D480,編集不可!$A$9:$D$11,3,FALSE))</f>
        <v/>
      </c>
      <c r="H480" s="56" t="str">
        <f>IF($C480="","",VLOOKUP($D480,編集不可!$A$9:$D$11,4,FALSE))</f>
        <v/>
      </c>
      <c r="I480" s="26" t="str">
        <f t="shared" si="25"/>
        <v/>
      </c>
      <c r="J480" s="29" t="str">
        <f t="shared" si="26"/>
        <v/>
      </c>
      <c r="K480" s="11"/>
      <c r="L480" s="12"/>
      <c r="M480" s="12"/>
      <c r="N480" s="13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x14ac:dyDescent="0.15">
      <c r="A481" s="23">
        <v>480</v>
      </c>
      <c r="B481" s="58"/>
      <c r="C481" s="58"/>
      <c r="D481" s="58"/>
      <c r="E481" s="56" t="str">
        <f>IF($C481="","",VLOOKUP($D481,編集不可!$A$9:$D$11,2,FALSE))</f>
        <v/>
      </c>
      <c r="F481" s="56" t="str">
        <f t="shared" si="24"/>
        <v/>
      </c>
      <c r="G481" s="56" t="str">
        <f>IF($C481="","",VLOOKUP($D481,編集不可!$A$9:$D$11,3,FALSE))</f>
        <v/>
      </c>
      <c r="H481" s="56" t="str">
        <f>IF($C481="","",VLOOKUP($D481,編集不可!$A$9:$D$11,4,FALSE))</f>
        <v/>
      </c>
      <c r="I481" s="26" t="str">
        <f t="shared" si="25"/>
        <v/>
      </c>
      <c r="J481" s="29" t="str">
        <f t="shared" si="26"/>
        <v/>
      </c>
      <c r="K481" s="11"/>
      <c r="L481" s="12"/>
      <c r="M481" s="12"/>
      <c r="N481" s="13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x14ac:dyDescent="0.15">
      <c r="A482" s="23">
        <v>481</v>
      </c>
      <c r="B482" s="58"/>
      <c r="C482" s="58"/>
      <c r="D482" s="58"/>
      <c r="E482" s="56" t="str">
        <f>IF($C482="","",VLOOKUP($D482,編集不可!$A$9:$D$11,2,FALSE))</f>
        <v/>
      </c>
      <c r="F482" s="56" t="str">
        <f t="shared" si="24"/>
        <v/>
      </c>
      <c r="G482" s="56" t="str">
        <f>IF($C482="","",VLOOKUP($D482,編集不可!$A$9:$D$11,3,FALSE))</f>
        <v/>
      </c>
      <c r="H482" s="56" t="str">
        <f>IF($C482="","",VLOOKUP($D482,編集不可!$A$9:$D$11,4,FALSE))</f>
        <v/>
      </c>
      <c r="I482" s="26" t="str">
        <f t="shared" si="25"/>
        <v/>
      </c>
      <c r="J482" s="29" t="str">
        <f t="shared" si="26"/>
        <v/>
      </c>
      <c r="K482" s="11"/>
      <c r="L482" s="12"/>
      <c r="M482" s="12"/>
      <c r="N482" s="13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x14ac:dyDescent="0.15">
      <c r="A483" s="23">
        <v>482</v>
      </c>
      <c r="B483" s="58"/>
      <c r="C483" s="58"/>
      <c r="D483" s="58"/>
      <c r="E483" s="56" t="str">
        <f>IF($C483="","",VLOOKUP($D483,編集不可!$A$9:$D$11,2,FALSE))</f>
        <v/>
      </c>
      <c r="F483" s="56" t="str">
        <f t="shared" si="24"/>
        <v/>
      </c>
      <c r="G483" s="56" t="str">
        <f>IF($C483="","",VLOOKUP($D483,編集不可!$A$9:$D$11,3,FALSE))</f>
        <v/>
      </c>
      <c r="H483" s="56" t="str">
        <f>IF($C483="","",VLOOKUP($D483,編集不可!$A$9:$D$11,4,FALSE))</f>
        <v/>
      </c>
      <c r="I483" s="26" t="str">
        <f t="shared" si="25"/>
        <v/>
      </c>
      <c r="J483" s="29" t="str">
        <f t="shared" si="26"/>
        <v/>
      </c>
      <c r="K483" s="11"/>
      <c r="L483" s="12"/>
      <c r="M483" s="12"/>
      <c r="N483" s="13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x14ac:dyDescent="0.15">
      <c r="A484" s="23">
        <v>483</v>
      </c>
      <c r="B484" s="58"/>
      <c r="C484" s="58"/>
      <c r="D484" s="58"/>
      <c r="E484" s="56" t="str">
        <f>IF($C484="","",VLOOKUP($D484,編集不可!$A$9:$D$11,2,FALSE))</f>
        <v/>
      </c>
      <c r="F484" s="56" t="str">
        <f t="shared" si="24"/>
        <v/>
      </c>
      <c r="G484" s="56" t="str">
        <f>IF($C484="","",VLOOKUP($D484,編集不可!$A$9:$D$11,3,FALSE))</f>
        <v/>
      </c>
      <c r="H484" s="56" t="str">
        <f>IF($C484="","",VLOOKUP($D484,編集不可!$A$9:$D$11,4,FALSE))</f>
        <v/>
      </c>
      <c r="I484" s="26" t="str">
        <f t="shared" si="25"/>
        <v/>
      </c>
      <c r="J484" s="29" t="str">
        <f t="shared" si="26"/>
        <v/>
      </c>
      <c r="K484" s="11"/>
      <c r="L484" s="12"/>
      <c r="M484" s="12"/>
      <c r="N484" s="13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x14ac:dyDescent="0.15">
      <c r="A485" s="23">
        <v>484</v>
      </c>
      <c r="B485" s="58"/>
      <c r="C485" s="58"/>
      <c r="D485" s="58"/>
      <c r="E485" s="56" t="str">
        <f>IF($C485="","",VLOOKUP($D485,編集不可!$A$9:$D$11,2,FALSE))</f>
        <v/>
      </c>
      <c r="F485" s="56" t="str">
        <f t="shared" si="24"/>
        <v/>
      </c>
      <c r="G485" s="56" t="str">
        <f>IF($C485="","",VLOOKUP($D485,編集不可!$A$9:$D$11,3,FALSE))</f>
        <v/>
      </c>
      <c r="H485" s="56" t="str">
        <f>IF($C485="","",VLOOKUP($D485,編集不可!$A$9:$D$11,4,FALSE))</f>
        <v/>
      </c>
      <c r="I485" s="26" t="str">
        <f t="shared" si="25"/>
        <v/>
      </c>
      <c r="J485" s="29" t="str">
        <f t="shared" si="26"/>
        <v/>
      </c>
      <c r="K485" s="11"/>
      <c r="L485" s="12"/>
      <c r="M485" s="12"/>
      <c r="N485" s="13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x14ac:dyDescent="0.15">
      <c r="A486" s="23">
        <v>485</v>
      </c>
      <c r="B486" s="58"/>
      <c r="C486" s="58"/>
      <c r="D486" s="58"/>
      <c r="E486" s="56" t="str">
        <f>IF($C486="","",VLOOKUP($D486,編集不可!$A$9:$D$11,2,FALSE))</f>
        <v/>
      </c>
      <c r="F486" s="56" t="str">
        <f t="shared" si="24"/>
        <v/>
      </c>
      <c r="G486" s="56" t="str">
        <f>IF($C486="","",VLOOKUP($D486,編集不可!$A$9:$D$11,3,FALSE))</f>
        <v/>
      </c>
      <c r="H486" s="56" t="str">
        <f>IF($C486="","",VLOOKUP($D486,編集不可!$A$9:$D$11,4,FALSE))</f>
        <v/>
      </c>
      <c r="I486" s="26" t="str">
        <f t="shared" si="25"/>
        <v/>
      </c>
      <c r="J486" s="29" t="str">
        <f t="shared" si="26"/>
        <v/>
      </c>
      <c r="K486" s="11"/>
      <c r="L486" s="12"/>
      <c r="M486" s="12"/>
      <c r="N486" s="13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x14ac:dyDescent="0.15">
      <c r="A487" s="23">
        <v>486</v>
      </c>
      <c r="B487" s="58"/>
      <c r="C487" s="58"/>
      <c r="D487" s="58"/>
      <c r="E487" s="56" t="str">
        <f>IF($C487="","",VLOOKUP($D487,編集不可!$A$9:$D$11,2,FALSE))</f>
        <v/>
      </c>
      <c r="F487" s="56" t="str">
        <f t="shared" si="24"/>
        <v/>
      </c>
      <c r="G487" s="56" t="str">
        <f>IF($C487="","",VLOOKUP($D487,編集不可!$A$9:$D$11,3,FALSE))</f>
        <v/>
      </c>
      <c r="H487" s="56" t="str">
        <f>IF($C487="","",VLOOKUP($D487,編集不可!$A$9:$D$11,4,FALSE))</f>
        <v/>
      </c>
      <c r="I487" s="26" t="str">
        <f t="shared" si="25"/>
        <v/>
      </c>
      <c r="J487" s="29" t="str">
        <f t="shared" si="26"/>
        <v/>
      </c>
      <c r="K487" s="11"/>
      <c r="L487" s="12"/>
      <c r="M487" s="12"/>
      <c r="N487" s="13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x14ac:dyDescent="0.15">
      <c r="A488" s="23">
        <v>487</v>
      </c>
      <c r="B488" s="58"/>
      <c r="C488" s="58"/>
      <c r="D488" s="58"/>
      <c r="E488" s="56" t="str">
        <f>IF($C488="","",VLOOKUP($D488,編集不可!$A$9:$D$11,2,FALSE))</f>
        <v/>
      </c>
      <c r="F488" s="56" t="str">
        <f t="shared" si="24"/>
        <v/>
      </c>
      <c r="G488" s="56" t="str">
        <f>IF($C488="","",VLOOKUP($D488,編集不可!$A$9:$D$11,3,FALSE))</f>
        <v/>
      </c>
      <c r="H488" s="56" t="str">
        <f>IF($C488="","",VLOOKUP($D488,編集不可!$A$9:$D$11,4,FALSE))</f>
        <v/>
      </c>
      <c r="I488" s="26" t="str">
        <f t="shared" si="25"/>
        <v/>
      </c>
      <c r="J488" s="29" t="str">
        <f t="shared" si="26"/>
        <v/>
      </c>
      <c r="K488" s="11"/>
      <c r="L488" s="12"/>
      <c r="M488" s="12"/>
      <c r="N488" s="13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x14ac:dyDescent="0.15">
      <c r="A489" s="23">
        <v>488</v>
      </c>
      <c r="B489" s="58"/>
      <c r="C489" s="58"/>
      <c r="D489" s="58"/>
      <c r="E489" s="56" t="str">
        <f>IF($C489="","",VLOOKUP($D489,編集不可!$A$9:$D$11,2,FALSE))</f>
        <v/>
      </c>
      <c r="F489" s="56" t="str">
        <f t="shared" si="24"/>
        <v/>
      </c>
      <c r="G489" s="56" t="str">
        <f>IF($C489="","",VLOOKUP($D489,編集不可!$A$9:$D$11,3,FALSE))</f>
        <v/>
      </c>
      <c r="H489" s="56" t="str">
        <f>IF($C489="","",VLOOKUP($D489,編集不可!$A$9:$D$11,4,FALSE))</f>
        <v/>
      </c>
      <c r="I489" s="26" t="str">
        <f t="shared" si="25"/>
        <v/>
      </c>
      <c r="J489" s="29" t="str">
        <f t="shared" si="26"/>
        <v/>
      </c>
      <c r="K489" s="11"/>
      <c r="L489" s="12"/>
      <c r="M489" s="12"/>
      <c r="N489" s="13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x14ac:dyDescent="0.15">
      <c r="A490" s="23">
        <v>489</v>
      </c>
      <c r="B490" s="58"/>
      <c r="C490" s="58"/>
      <c r="D490" s="58"/>
      <c r="E490" s="56" t="str">
        <f>IF($C490="","",VLOOKUP($D490,編集不可!$A$9:$D$11,2,FALSE))</f>
        <v/>
      </c>
      <c r="F490" s="56" t="str">
        <f t="shared" si="24"/>
        <v/>
      </c>
      <c r="G490" s="56" t="str">
        <f>IF($C490="","",VLOOKUP($D490,編集不可!$A$9:$D$11,3,FALSE))</f>
        <v/>
      </c>
      <c r="H490" s="56" t="str">
        <f>IF($C490="","",VLOOKUP($D490,編集不可!$A$9:$D$11,4,FALSE))</f>
        <v/>
      </c>
      <c r="I490" s="26" t="str">
        <f t="shared" si="25"/>
        <v/>
      </c>
      <c r="J490" s="29" t="str">
        <f t="shared" si="26"/>
        <v/>
      </c>
      <c r="K490" s="11"/>
      <c r="L490" s="12"/>
      <c r="M490" s="12"/>
      <c r="N490" s="13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x14ac:dyDescent="0.15">
      <c r="A491" s="23">
        <v>490</v>
      </c>
      <c r="B491" s="58"/>
      <c r="C491" s="58"/>
      <c r="D491" s="58"/>
      <c r="E491" s="56" t="str">
        <f>IF($C491="","",VLOOKUP($D491,編集不可!$A$9:$D$11,2,FALSE))</f>
        <v/>
      </c>
      <c r="F491" s="56" t="str">
        <f t="shared" si="24"/>
        <v/>
      </c>
      <c r="G491" s="56" t="str">
        <f>IF($C491="","",VLOOKUP($D491,編集不可!$A$9:$D$11,3,FALSE))</f>
        <v/>
      </c>
      <c r="H491" s="56" t="str">
        <f>IF($C491="","",VLOOKUP($D491,編集不可!$A$9:$D$11,4,FALSE))</f>
        <v/>
      </c>
      <c r="I491" s="26" t="str">
        <f t="shared" si="25"/>
        <v/>
      </c>
      <c r="J491" s="29" t="str">
        <f t="shared" si="26"/>
        <v/>
      </c>
      <c r="K491" s="11"/>
      <c r="L491" s="12"/>
      <c r="M491" s="12"/>
      <c r="N491" s="13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x14ac:dyDescent="0.15">
      <c r="A492" s="23">
        <v>491</v>
      </c>
      <c r="B492" s="58"/>
      <c r="C492" s="58"/>
      <c r="D492" s="58"/>
      <c r="E492" s="56" t="str">
        <f>IF($C492="","",VLOOKUP($D492,編集不可!$A$9:$D$11,2,FALSE))</f>
        <v/>
      </c>
      <c r="F492" s="56" t="str">
        <f t="shared" si="24"/>
        <v/>
      </c>
      <c r="G492" s="56" t="str">
        <f>IF($C492="","",VLOOKUP($D492,編集不可!$A$9:$D$11,3,FALSE))</f>
        <v/>
      </c>
      <c r="H492" s="56" t="str">
        <f>IF($C492="","",VLOOKUP($D492,編集不可!$A$9:$D$11,4,FALSE))</f>
        <v/>
      </c>
      <c r="I492" s="26" t="str">
        <f t="shared" si="25"/>
        <v/>
      </c>
      <c r="J492" s="29" t="str">
        <f t="shared" si="26"/>
        <v/>
      </c>
      <c r="K492" s="11"/>
      <c r="L492" s="12"/>
      <c r="M492" s="12"/>
      <c r="N492" s="13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x14ac:dyDescent="0.15">
      <c r="A493" s="23">
        <v>492</v>
      </c>
      <c r="B493" s="58"/>
      <c r="C493" s="58"/>
      <c r="D493" s="58"/>
      <c r="E493" s="56" t="str">
        <f>IF($C493="","",VLOOKUP($D493,編集不可!$A$9:$D$11,2,FALSE))</f>
        <v/>
      </c>
      <c r="F493" s="56" t="str">
        <f t="shared" si="24"/>
        <v/>
      </c>
      <c r="G493" s="56" t="str">
        <f>IF($C493="","",VLOOKUP($D493,編集不可!$A$9:$D$11,3,FALSE))</f>
        <v/>
      </c>
      <c r="H493" s="56" t="str">
        <f>IF($C493="","",VLOOKUP($D493,編集不可!$A$9:$D$11,4,FALSE))</f>
        <v/>
      </c>
      <c r="I493" s="26" t="str">
        <f t="shared" si="25"/>
        <v/>
      </c>
      <c r="J493" s="29" t="str">
        <f t="shared" si="26"/>
        <v/>
      </c>
      <c r="K493" s="11"/>
      <c r="L493" s="12"/>
      <c r="M493" s="12"/>
      <c r="N493" s="13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x14ac:dyDescent="0.15">
      <c r="A494" s="23">
        <v>493</v>
      </c>
      <c r="B494" s="58"/>
      <c r="C494" s="58"/>
      <c r="D494" s="58"/>
      <c r="E494" s="56" t="str">
        <f>IF($C494="","",VLOOKUP($D494,編集不可!$A$9:$D$11,2,FALSE))</f>
        <v/>
      </c>
      <c r="F494" s="56" t="str">
        <f t="shared" si="24"/>
        <v/>
      </c>
      <c r="G494" s="56" t="str">
        <f>IF($C494="","",VLOOKUP($D494,編集不可!$A$9:$D$11,3,FALSE))</f>
        <v/>
      </c>
      <c r="H494" s="56" t="str">
        <f>IF($C494="","",VLOOKUP($D494,編集不可!$A$9:$D$11,4,FALSE))</f>
        <v/>
      </c>
      <c r="I494" s="26" t="str">
        <f t="shared" si="25"/>
        <v/>
      </c>
      <c r="J494" s="29" t="str">
        <f t="shared" si="26"/>
        <v/>
      </c>
      <c r="K494" s="11"/>
      <c r="L494" s="12"/>
      <c r="M494" s="12"/>
      <c r="N494" s="13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x14ac:dyDescent="0.15">
      <c r="A495" s="23">
        <v>494</v>
      </c>
      <c r="B495" s="58"/>
      <c r="C495" s="58"/>
      <c r="D495" s="58"/>
      <c r="E495" s="56" t="str">
        <f>IF($C495="","",VLOOKUP($D495,編集不可!$A$9:$D$11,2,FALSE))</f>
        <v/>
      </c>
      <c r="F495" s="56" t="str">
        <f t="shared" si="24"/>
        <v/>
      </c>
      <c r="G495" s="56" t="str">
        <f>IF($C495="","",VLOOKUP($D495,編集不可!$A$9:$D$11,3,FALSE))</f>
        <v/>
      </c>
      <c r="H495" s="56" t="str">
        <f>IF($C495="","",VLOOKUP($D495,編集不可!$A$9:$D$11,4,FALSE))</f>
        <v/>
      </c>
      <c r="I495" s="26" t="str">
        <f t="shared" si="25"/>
        <v/>
      </c>
      <c r="J495" s="29" t="str">
        <f t="shared" si="26"/>
        <v/>
      </c>
      <c r="K495" s="11"/>
      <c r="L495" s="12"/>
      <c r="M495" s="12"/>
      <c r="N495" s="13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x14ac:dyDescent="0.15">
      <c r="A496" s="23">
        <v>495</v>
      </c>
      <c r="B496" s="58"/>
      <c r="C496" s="58"/>
      <c r="D496" s="58"/>
      <c r="E496" s="56" t="str">
        <f>IF($C496="","",VLOOKUP($D496,編集不可!$A$9:$D$11,2,FALSE))</f>
        <v/>
      </c>
      <c r="F496" s="56" t="str">
        <f t="shared" si="24"/>
        <v/>
      </c>
      <c r="G496" s="56" t="str">
        <f>IF($C496="","",VLOOKUP($D496,編集不可!$A$9:$D$11,3,FALSE))</f>
        <v/>
      </c>
      <c r="H496" s="56" t="str">
        <f>IF($C496="","",VLOOKUP($D496,編集不可!$A$9:$D$11,4,FALSE))</f>
        <v/>
      </c>
      <c r="I496" s="26" t="str">
        <f t="shared" si="25"/>
        <v/>
      </c>
      <c r="J496" s="29" t="str">
        <f t="shared" si="26"/>
        <v/>
      </c>
      <c r="K496" s="11"/>
      <c r="L496" s="12"/>
      <c r="M496" s="12"/>
      <c r="N496" s="13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x14ac:dyDescent="0.15">
      <c r="A497" s="23">
        <v>496</v>
      </c>
      <c r="B497" s="58"/>
      <c r="C497" s="58"/>
      <c r="D497" s="58"/>
      <c r="E497" s="56" t="str">
        <f>IF($C497="","",VLOOKUP($D497,編集不可!$A$9:$D$11,2,FALSE))</f>
        <v/>
      </c>
      <c r="F497" s="56" t="str">
        <f t="shared" si="24"/>
        <v/>
      </c>
      <c r="G497" s="56" t="str">
        <f>IF($C497="","",VLOOKUP($D497,編集不可!$A$9:$D$11,3,FALSE))</f>
        <v/>
      </c>
      <c r="H497" s="56" t="str">
        <f>IF($C497="","",VLOOKUP($D497,編集不可!$A$9:$D$11,4,FALSE))</f>
        <v/>
      </c>
      <c r="I497" s="26" t="str">
        <f t="shared" si="25"/>
        <v/>
      </c>
      <c r="J497" s="29" t="str">
        <f t="shared" si="26"/>
        <v/>
      </c>
      <c r="K497" s="11"/>
      <c r="L497" s="12"/>
      <c r="M497" s="12"/>
      <c r="N497" s="13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x14ac:dyDescent="0.15">
      <c r="A498" s="23">
        <v>497</v>
      </c>
      <c r="B498" s="58"/>
      <c r="C498" s="58"/>
      <c r="D498" s="58"/>
      <c r="E498" s="56" t="str">
        <f>IF($C498="","",VLOOKUP($D498,編集不可!$A$9:$D$11,2,FALSE))</f>
        <v/>
      </c>
      <c r="F498" s="56" t="str">
        <f t="shared" si="24"/>
        <v/>
      </c>
      <c r="G498" s="56" t="str">
        <f>IF($C498="","",VLOOKUP($D498,編集不可!$A$9:$D$11,3,FALSE))</f>
        <v/>
      </c>
      <c r="H498" s="56" t="str">
        <f>IF($C498="","",VLOOKUP($D498,編集不可!$A$9:$D$11,4,FALSE))</f>
        <v/>
      </c>
      <c r="I498" s="26" t="str">
        <f t="shared" si="25"/>
        <v/>
      </c>
      <c r="J498" s="29" t="str">
        <f t="shared" si="26"/>
        <v/>
      </c>
      <c r="K498" s="11"/>
      <c r="L498" s="12"/>
      <c r="M498" s="12"/>
      <c r="N498" s="13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x14ac:dyDescent="0.15">
      <c r="A499" s="23">
        <v>498</v>
      </c>
      <c r="B499" s="58"/>
      <c r="C499" s="58"/>
      <c r="D499" s="58"/>
      <c r="E499" s="56" t="str">
        <f>IF($C499="","",VLOOKUP($D499,編集不可!$A$9:$D$11,2,FALSE))</f>
        <v/>
      </c>
      <c r="F499" s="56" t="str">
        <f t="shared" si="24"/>
        <v/>
      </c>
      <c r="G499" s="56" t="str">
        <f>IF($C499="","",VLOOKUP($D499,編集不可!$A$9:$D$11,3,FALSE))</f>
        <v/>
      </c>
      <c r="H499" s="56" t="str">
        <f>IF($C499="","",VLOOKUP($D499,編集不可!$A$9:$D$11,4,FALSE))</f>
        <v/>
      </c>
      <c r="I499" s="26" t="str">
        <f t="shared" si="25"/>
        <v/>
      </c>
      <c r="J499" s="29" t="str">
        <f t="shared" si="26"/>
        <v/>
      </c>
      <c r="K499" s="11"/>
      <c r="L499" s="12"/>
      <c r="M499" s="12"/>
      <c r="N499" s="13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x14ac:dyDescent="0.15">
      <c r="A500" s="23">
        <v>499</v>
      </c>
      <c r="B500" s="58"/>
      <c r="C500" s="58"/>
      <c r="D500" s="58"/>
      <c r="E500" s="56" t="str">
        <f>IF($C500="","",VLOOKUP($D500,編集不可!$A$9:$D$11,2,FALSE))</f>
        <v/>
      </c>
      <c r="F500" s="56" t="str">
        <f t="shared" si="24"/>
        <v/>
      </c>
      <c r="G500" s="56" t="str">
        <f>IF($C500="","",VLOOKUP($D500,編集不可!$A$9:$D$11,3,FALSE))</f>
        <v/>
      </c>
      <c r="H500" s="56" t="str">
        <f>IF($C500="","",VLOOKUP($D500,編集不可!$A$9:$D$11,4,FALSE))</f>
        <v/>
      </c>
      <c r="I500" s="26" t="str">
        <f t="shared" si="25"/>
        <v/>
      </c>
      <c r="J500" s="29" t="str">
        <f t="shared" si="26"/>
        <v/>
      </c>
      <c r="K500" s="11"/>
      <c r="L500" s="12"/>
      <c r="M500" s="12"/>
      <c r="N500" s="13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x14ac:dyDescent="0.15">
      <c r="A501" s="23">
        <v>500</v>
      </c>
      <c r="B501" s="58"/>
      <c r="C501" s="58"/>
      <c r="D501" s="58"/>
      <c r="E501" s="56" t="str">
        <f>IF($C501="","",VLOOKUP($D501,編集不可!$A$9:$D$11,2,FALSE))</f>
        <v/>
      </c>
      <c r="F501" s="56" t="str">
        <f t="shared" si="24"/>
        <v/>
      </c>
      <c r="G501" s="56" t="str">
        <f>IF($C501="","",VLOOKUP($D501,編集不可!$A$9:$D$11,3,FALSE))</f>
        <v/>
      </c>
      <c r="H501" s="56" t="str">
        <f>IF($C501="","",VLOOKUP($D501,編集不可!$A$9:$D$11,4,FALSE))</f>
        <v/>
      </c>
      <c r="I501" s="26" t="str">
        <f t="shared" si="25"/>
        <v/>
      </c>
      <c r="J501" s="29" t="str">
        <f t="shared" si="26"/>
        <v/>
      </c>
    </row>
  </sheetData>
  <sheetProtection selectLockedCells="1"/>
  <mergeCells count="20">
    <mergeCell ref="U35:U36"/>
    <mergeCell ref="L9:L10"/>
    <mergeCell ref="M9:M10"/>
    <mergeCell ref="L35:L36"/>
    <mergeCell ref="M35:M36"/>
    <mergeCell ref="N35:N36"/>
    <mergeCell ref="O35:O36"/>
    <mergeCell ref="P35:P36"/>
    <mergeCell ref="Q35:Q36"/>
    <mergeCell ref="R35:R36"/>
    <mergeCell ref="S35:S36"/>
    <mergeCell ref="T35:T36"/>
    <mergeCell ref="AB35:AB36"/>
    <mergeCell ref="AC35:AC36"/>
    <mergeCell ref="V35:V36"/>
    <mergeCell ref="W35:W36"/>
    <mergeCell ref="X35:X36"/>
    <mergeCell ref="Y35:Y36"/>
    <mergeCell ref="Z35:Z36"/>
    <mergeCell ref="AA35:AA36"/>
  </mergeCells>
  <phoneticPr fontId="10"/>
  <dataValidations count="1">
    <dataValidation type="list" allowBlank="1" showInputMessage="1" showErrorMessage="1" sqref="D2:D501">
      <formula1>$N$29:$N$31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1"/>
  <sheetViews>
    <sheetView tabSelected="1" workbookViewId="0">
      <selection activeCell="J15" sqref="J15"/>
    </sheetView>
  </sheetViews>
  <sheetFormatPr defaultRowHeight="13.5" x14ac:dyDescent="0.15"/>
  <cols>
    <col min="1" max="1" width="4.5" style="45" bestFit="1" customWidth="1"/>
    <col min="2" max="2" width="14.25" style="45" bestFit="1" customWidth="1"/>
    <col min="3" max="3" width="5.5" style="45" bestFit="1" customWidth="1"/>
    <col min="4" max="4" width="5.25" style="45" bestFit="1" customWidth="1"/>
    <col min="5" max="5" width="12.625" style="8" customWidth="1"/>
    <col min="6" max="6" width="11" style="8" customWidth="1"/>
    <col min="7" max="8" width="12.625" style="8" customWidth="1"/>
    <col min="9" max="9" width="12.625" style="27" customWidth="1"/>
    <col min="10" max="10" width="16.875" style="30" bestFit="1" customWidth="1"/>
    <col min="11" max="11" width="4.25" style="7" customWidth="1"/>
    <col min="12" max="12" width="17.625" style="8" customWidth="1"/>
    <col min="13" max="13" width="9.375" style="8" customWidth="1"/>
    <col min="14" max="14" width="13.125" style="9" bestFit="1" customWidth="1"/>
    <col min="15" max="15" width="9.625" style="7" customWidth="1"/>
    <col min="16" max="16" width="4.375" style="7" customWidth="1"/>
    <col min="17" max="18" width="9.625" style="7" customWidth="1"/>
    <col min="19" max="19" width="10.5" style="7" bestFit="1" customWidth="1"/>
    <col min="20" max="20" width="5.5" style="7" bestFit="1" customWidth="1"/>
    <col min="21" max="28" width="11.25" style="7" customWidth="1"/>
    <col min="29" max="16384" width="9" style="7"/>
  </cols>
  <sheetData>
    <row r="1" spans="1:27" ht="27" x14ac:dyDescent="0.15">
      <c r="A1" s="23" t="s">
        <v>0</v>
      </c>
      <c r="B1" s="58" t="s">
        <v>1</v>
      </c>
      <c r="C1" s="58" t="s">
        <v>3</v>
      </c>
      <c r="D1" s="58" t="s">
        <v>2</v>
      </c>
      <c r="E1" s="59" t="s">
        <v>106</v>
      </c>
      <c r="F1" s="56" t="s">
        <v>5</v>
      </c>
      <c r="G1" s="59" t="s">
        <v>107</v>
      </c>
      <c r="H1" s="59" t="s">
        <v>108</v>
      </c>
      <c r="I1" s="60" t="s">
        <v>109</v>
      </c>
      <c r="J1" s="28" t="s">
        <v>52</v>
      </c>
      <c r="K1" s="11"/>
      <c r="T1" s="11"/>
      <c r="U1" s="11"/>
      <c r="V1" s="11"/>
      <c r="W1" s="11"/>
      <c r="X1" s="11"/>
      <c r="Y1" s="11"/>
      <c r="Z1" s="11"/>
      <c r="AA1" s="11"/>
    </row>
    <row r="2" spans="1:27" x14ac:dyDescent="0.15">
      <c r="A2" s="23">
        <v>1</v>
      </c>
      <c r="B2" s="58"/>
      <c r="C2" s="55"/>
      <c r="D2" s="58"/>
      <c r="E2" s="56" t="str">
        <f>IF($C2="","",VLOOKUP($D2,編集不可!$A$4:$D$6,2,FALSE))</f>
        <v/>
      </c>
      <c r="F2" s="56" t="str">
        <f>IF($C2="","",SUM($C2*$E2))</f>
        <v/>
      </c>
      <c r="G2" s="56" t="str">
        <f>IF($C2="","",VLOOKUP($D2,編集不可!$A$4:$D$6,3,FALSE))</f>
        <v/>
      </c>
      <c r="H2" s="56" t="str">
        <f>IF($C2="","",VLOOKUP($D2,編集不可!$A$4:$D$6,4,FALSE))</f>
        <v/>
      </c>
      <c r="I2" s="26" t="str">
        <f>IF($C2="","",ROUND(SUM($F2*$G2+$H2),2))</f>
        <v/>
      </c>
      <c r="J2" s="29" t="str">
        <f>IF($C2="","",ROUNDDOWN($I2,-2))</f>
        <v/>
      </c>
      <c r="K2" s="11"/>
      <c r="O2" s="11"/>
      <c r="P2" s="11"/>
      <c r="Q2" s="11"/>
      <c r="R2" s="11"/>
      <c r="S2" s="11"/>
      <c r="T2" s="11"/>
      <c r="U2" s="11"/>
      <c r="W2" s="33" t="s">
        <v>44</v>
      </c>
      <c r="X2" s="34">
        <f>COUNTIF(I:I,"0&gt;500")</f>
        <v>0</v>
      </c>
      <c r="AA2" s="11"/>
    </row>
    <row r="3" spans="1:27" x14ac:dyDescent="0.15">
      <c r="A3" s="23">
        <v>2</v>
      </c>
      <c r="B3" s="58"/>
      <c r="C3" s="55"/>
      <c r="D3" s="58"/>
      <c r="E3" s="56" t="str">
        <f>IF($C3="","",VLOOKUP($D3,編集不可!$A$4:$D$6,2,FALSE))</f>
        <v/>
      </c>
      <c r="F3" s="56" t="str">
        <f t="shared" ref="F3:F66" si="0">IF($C3="","",SUM($C3*$E3))</f>
        <v/>
      </c>
      <c r="G3" s="56" t="str">
        <f>IF($C3="","",VLOOKUP($D3,編集不可!$A$4:$D$6,3,FALSE))</f>
        <v/>
      </c>
      <c r="H3" s="56" t="str">
        <f>IF($C3="","",VLOOKUP($D3,編集不可!$A$4:$D$6,4,FALSE))</f>
        <v/>
      </c>
      <c r="I3" s="26" t="str">
        <f t="shared" ref="I3:I66" si="1">IF($C3="","",ROUND(SUM($F3*$G3+$H3),2))</f>
        <v/>
      </c>
      <c r="J3" s="29" t="str">
        <f t="shared" ref="J3:J66" si="2">IF($C3="","",ROUNDDOWN($I3,-2))</f>
        <v/>
      </c>
      <c r="K3" s="11"/>
      <c r="L3" s="39" t="s">
        <v>81</v>
      </c>
      <c r="M3" s="9"/>
      <c r="N3" s="11"/>
      <c r="O3" s="11"/>
      <c r="P3" s="11"/>
      <c r="Q3" s="11"/>
      <c r="R3" s="11"/>
      <c r="U3" s="11"/>
      <c r="W3" s="33" t="s">
        <v>53</v>
      </c>
      <c r="X3" s="34">
        <f>COUNTIF(J:J,500)</f>
        <v>0</v>
      </c>
      <c r="Z3" s="11"/>
    </row>
    <row r="4" spans="1:27" x14ac:dyDescent="0.15">
      <c r="A4" s="23">
        <v>3</v>
      </c>
      <c r="B4" s="58"/>
      <c r="C4" s="55"/>
      <c r="D4" s="58"/>
      <c r="E4" s="56" t="str">
        <f>IF($C4="","",VLOOKUP($D4,編集不可!$A$4:$D$6,2,FALSE))</f>
        <v/>
      </c>
      <c r="F4" s="56" t="str">
        <f t="shared" si="0"/>
        <v/>
      </c>
      <c r="G4" s="56" t="str">
        <f>IF($C4="","",VLOOKUP($D4,編集不可!$A$4:$D$6,3,FALSE))</f>
        <v/>
      </c>
      <c r="H4" s="56" t="str">
        <f>IF($C4="","",VLOOKUP($D4,編集不可!$A$4:$D$6,4,FALSE))</f>
        <v/>
      </c>
      <c r="I4" s="26" t="str">
        <f t="shared" si="1"/>
        <v/>
      </c>
      <c r="J4" s="29" t="str">
        <f t="shared" si="2"/>
        <v/>
      </c>
      <c r="K4" s="11"/>
      <c r="L4" s="57" t="s">
        <v>47</v>
      </c>
      <c r="M4" s="31">
        <f>MIN(J:J)</f>
        <v>0</v>
      </c>
      <c r="N4" s="11"/>
      <c r="O4" s="11"/>
      <c r="P4" s="11"/>
      <c r="Q4" s="11"/>
      <c r="R4" s="11"/>
      <c r="W4" s="33" t="s">
        <v>54</v>
      </c>
      <c r="X4" s="34">
        <f>COUNTIF(J:J,600)</f>
        <v>0</v>
      </c>
    </row>
    <row r="5" spans="1:27" x14ac:dyDescent="0.15">
      <c r="A5" s="23">
        <v>4</v>
      </c>
      <c r="B5" s="58"/>
      <c r="C5" s="55"/>
      <c r="D5" s="58"/>
      <c r="E5" s="56" t="str">
        <f>IF($C5="","",VLOOKUP($D5,編集不可!$A$4:$D$6,2,FALSE))</f>
        <v/>
      </c>
      <c r="F5" s="56" t="str">
        <f t="shared" si="0"/>
        <v/>
      </c>
      <c r="G5" s="56" t="str">
        <f>IF($C5="","",VLOOKUP($D5,編集不可!$A$4:$D$6,3,FALSE))</f>
        <v/>
      </c>
      <c r="H5" s="56" t="str">
        <f>IF($C5="","",VLOOKUP($D5,編集不可!$A$4:$D$6,4,FALSE))</f>
        <v/>
      </c>
      <c r="I5" s="26" t="str">
        <f t="shared" si="1"/>
        <v/>
      </c>
      <c r="J5" s="29" t="str">
        <f t="shared" si="2"/>
        <v/>
      </c>
      <c r="K5" s="11"/>
      <c r="L5" s="57" t="s">
        <v>48</v>
      </c>
      <c r="M5" s="31">
        <f>MAX(J:J)</f>
        <v>0</v>
      </c>
      <c r="N5" s="11"/>
      <c r="O5" s="11"/>
      <c r="P5" s="11"/>
      <c r="Q5" s="11"/>
      <c r="R5" s="11"/>
      <c r="W5" s="33" t="s">
        <v>61</v>
      </c>
      <c r="X5" s="34">
        <f>COUNTIF(J:J,700)</f>
        <v>0</v>
      </c>
    </row>
    <row r="6" spans="1:27" x14ac:dyDescent="0.15">
      <c r="A6" s="23">
        <v>5</v>
      </c>
      <c r="B6" s="58"/>
      <c r="C6" s="55"/>
      <c r="D6" s="58"/>
      <c r="E6" s="56" t="str">
        <f>IF($C6="","",VLOOKUP($D6,編集不可!$A$4:$D$6,2,FALSE))</f>
        <v/>
      </c>
      <c r="F6" s="56" t="str">
        <f t="shared" si="0"/>
        <v/>
      </c>
      <c r="G6" s="56" t="str">
        <f>IF($C6="","",VLOOKUP($D6,編集不可!$A$4:$D$6,3,FALSE))</f>
        <v/>
      </c>
      <c r="H6" s="56" t="str">
        <f>IF($C6="","",VLOOKUP($D6,編集不可!$A$4:$D$6,4,FALSE))</f>
        <v/>
      </c>
      <c r="I6" s="26" t="str">
        <f t="shared" si="1"/>
        <v/>
      </c>
      <c r="J6" s="29" t="str">
        <f t="shared" si="2"/>
        <v/>
      </c>
      <c r="K6" s="11"/>
      <c r="L6" s="57" t="s">
        <v>50</v>
      </c>
      <c r="M6" s="31" t="str">
        <f>IF($M$4=0,"",MODE(J:J))</f>
        <v/>
      </c>
      <c r="N6" s="11"/>
      <c r="O6" s="11"/>
      <c r="P6" s="11"/>
      <c r="Q6" s="11"/>
      <c r="R6" s="11"/>
      <c r="W6" s="33" t="s">
        <v>60</v>
      </c>
      <c r="X6" s="34">
        <f>COUNTIF(J:J,800)</f>
        <v>0</v>
      </c>
    </row>
    <row r="7" spans="1:27" x14ac:dyDescent="0.15">
      <c r="A7" s="23">
        <v>6</v>
      </c>
      <c r="B7" s="58"/>
      <c r="C7" s="55"/>
      <c r="D7" s="58"/>
      <c r="E7" s="56" t="str">
        <f>IF($C7="","",VLOOKUP($D7,編集不可!$A$4:$D$6,2,FALSE))</f>
        <v/>
      </c>
      <c r="F7" s="56" t="str">
        <f t="shared" si="0"/>
        <v/>
      </c>
      <c r="G7" s="56" t="str">
        <f>IF($C7="","",VLOOKUP($D7,編集不可!$A$4:$D$6,3,FALSE))</f>
        <v/>
      </c>
      <c r="H7" s="56" t="str">
        <f>IF($C7="","",VLOOKUP($D7,編集不可!$A$4:$D$6,4,FALSE))</f>
        <v/>
      </c>
      <c r="I7" s="26" t="str">
        <f t="shared" si="1"/>
        <v/>
      </c>
      <c r="J7" s="29" t="str">
        <f t="shared" si="2"/>
        <v/>
      </c>
      <c r="K7" s="11"/>
      <c r="L7" s="57" t="s">
        <v>49</v>
      </c>
      <c r="M7" s="32" t="str">
        <f>IF($M$4=0,"",MEDIAN(I:I))</f>
        <v/>
      </c>
      <c r="N7" s="11"/>
      <c r="O7" s="11"/>
      <c r="P7" s="11"/>
      <c r="Q7" s="11"/>
      <c r="R7" s="11"/>
      <c r="W7" s="33" t="s">
        <v>59</v>
      </c>
      <c r="X7" s="34">
        <f>COUNTIF(J:J,900)</f>
        <v>0</v>
      </c>
    </row>
    <row r="8" spans="1:27" ht="14.25" thickBot="1" x14ac:dyDescent="0.2">
      <c r="A8" s="23">
        <v>7</v>
      </c>
      <c r="B8" s="58"/>
      <c r="C8" s="55"/>
      <c r="D8" s="58"/>
      <c r="E8" s="56" t="str">
        <f>IF($C8="","",VLOOKUP($D8,編集不可!$A$4:$D$6,2,FALSE))</f>
        <v/>
      </c>
      <c r="F8" s="56" t="str">
        <f t="shared" si="0"/>
        <v/>
      </c>
      <c r="G8" s="56" t="str">
        <f>IF($C8="","",VLOOKUP($D8,編集不可!$A$4:$D$6,3,FALSE))</f>
        <v/>
      </c>
      <c r="H8" s="56" t="str">
        <f>IF($C8="","",VLOOKUP($D8,編集不可!$A$4:$D$6,4,FALSE))</f>
        <v/>
      </c>
      <c r="I8" s="26" t="str">
        <f t="shared" si="1"/>
        <v/>
      </c>
      <c r="J8" s="29" t="str">
        <f t="shared" si="2"/>
        <v/>
      </c>
      <c r="K8" s="11"/>
      <c r="L8" s="57" t="s">
        <v>51</v>
      </c>
      <c r="M8" s="102" t="str">
        <f>IF($M$4=0,"",AVERAGE(I:I))</f>
        <v/>
      </c>
      <c r="N8" s="11"/>
      <c r="O8" s="11"/>
      <c r="P8" s="11"/>
      <c r="Q8" s="11"/>
      <c r="R8" s="11"/>
      <c r="W8" s="33" t="s">
        <v>58</v>
      </c>
      <c r="X8" s="34">
        <f>COUNTIF(J:J,1000)</f>
        <v>0</v>
      </c>
    </row>
    <row r="9" spans="1:27" ht="14.25" thickTop="1" x14ac:dyDescent="0.15">
      <c r="A9" s="23">
        <v>8</v>
      </c>
      <c r="B9" s="58"/>
      <c r="C9" s="55"/>
      <c r="D9" s="58"/>
      <c r="E9" s="56" t="str">
        <f>IF($C9="","",VLOOKUP($D9,編集不可!$A$4:$D$6,2,FALSE))</f>
        <v/>
      </c>
      <c r="F9" s="56" t="str">
        <f t="shared" si="0"/>
        <v/>
      </c>
      <c r="G9" s="56" t="str">
        <f>IF($C9="","",VLOOKUP($D9,編集不可!$A$4:$D$6,3,FALSE))</f>
        <v/>
      </c>
      <c r="H9" s="56" t="str">
        <f>IF($C9="","",VLOOKUP($D9,編集不可!$A$4:$D$6,4,FALSE))</f>
        <v/>
      </c>
      <c r="I9" s="26" t="str">
        <f t="shared" si="1"/>
        <v/>
      </c>
      <c r="J9" s="29" t="str">
        <f t="shared" si="2"/>
        <v/>
      </c>
      <c r="K9" s="11"/>
      <c r="L9" s="124" t="s">
        <v>90</v>
      </c>
      <c r="M9" s="126"/>
      <c r="N9" s="11"/>
      <c r="O9" s="11"/>
      <c r="P9" s="11"/>
      <c r="Q9" s="11"/>
      <c r="R9" s="11"/>
      <c r="W9" s="33" t="s">
        <v>57</v>
      </c>
      <c r="X9" s="34">
        <f>COUNTIF(J:J,1100)</f>
        <v>0</v>
      </c>
    </row>
    <row r="10" spans="1:27" ht="14.25" thickBot="1" x14ac:dyDescent="0.2">
      <c r="A10" s="23">
        <v>9</v>
      </c>
      <c r="B10" s="58"/>
      <c r="C10" s="55"/>
      <c r="D10" s="58"/>
      <c r="E10" s="56" t="str">
        <f>IF($C10="","",VLOOKUP($D10,編集不可!$A$4:$D$6,2,FALSE))</f>
        <v/>
      </c>
      <c r="F10" s="56" t="str">
        <f t="shared" si="0"/>
        <v/>
      </c>
      <c r="G10" s="56" t="str">
        <f>IF($C10="","",VLOOKUP($D10,編集不可!$A$4:$D$6,3,FALSE))</f>
        <v/>
      </c>
      <c r="H10" s="56" t="str">
        <f>IF($C10="","",VLOOKUP($D10,編集不可!$A$4:$D$6,4,FALSE))</f>
        <v/>
      </c>
      <c r="I10" s="26" t="str">
        <f t="shared" si="1"/>
        <v/>
      </c>
      <c r="J10" s="29" t="str">
        <f t="shared" si="2"/>
        <v/>
      </c>
      <c r="K10" s="11"/>
      <c r="L10" s="125"/>
      <c r="M10" s="127"/>
      <c r="N10" s="11"/>
      <c r="O10" s="11"/>
      <c r="P10" s="11"/>
      <c r="Q10" s="11"/>
      <c r="R10" s="11"/>
      <c r="W10" s="33" t="s">
        <v>56</v>
      </c>
      <c r="X10" s="34">
        <f>COUNTIF(J:J,1200)</f>
        <v>0</v>
      </c>
    </row>
    <row r="11" spans="1:27" ht="14.25" thickTop="1" x14ac:dyDescent="0.15">
      <c r="A11" s="23">
        <v>10</v>
      </c>
      <c r="B11" s="58"/>
      <c r="C11" s="55"/>
      <c r="D11" s="58"/>
      <c r="E11" s="56" t="str">
        <f>IF($C11="","",VLOOKUP($D11,編集不可!$A$4:$D$6,2,FALSE))</f>
        <v/>
      </c>
      <c r="F11" s="56" t="str">
        <f t="shared" si="0"/>
        <v/>
      </c>
      <c r="G11" s="56" t="str">
        <f>IF($C11="","",VLOOKUP($D11,編集不可!$A$4:$D$6,3,FALSE))</f>
        <v/>
      </c>
      <c r="H11" s="56" t="str">
        <f>IF($C11="","",VLOOKUP($D11,編集不可!$A$4:$D$6,4,FALSE))</f>
        <v/>
      </c>
      <c r="I11" s="26" t="str">
        <f t="shared" si="1"/>
        <v/>
      </c>
      <c r="J11" s="29" t="str">
        <f t="shared" si="2"/>
        <v/>
      </c>
      <c r="K11" s="11"/>
      <c r="N11" s="11"/>
      <c r="O11" s="11"/>
      <c r="P11" s="11"/>
      <c r="Q11" s="11"/>
      <c r="R11" s="11"/>
      <c r="W11" s="33" t="s">
        <v>55</v>
      </c>
      <c r="X11" s="34">
        <f>COUNTIF(J:J,1300)</f>
        <v>0</v>
      </c>
    </row>
    <row r="12" spans="1:27" x14ac:dyDescent="0.15">
      <c r="A12" s="23">
        <v>11</v>
      </c>
      <c r="B12" s="58"/>
      <c r="C12" s="55"/>
      <c r="D12" s="58"/>
      <c r="E12" s="56" t="str">
        <f>IF($C12="","",VLOOKUP($D12,編集不可!$A$4:$D$6,2,FALSE))</f>
        <v/>
      </c>
      <c r="F12" s="56" t="str">
        <f t="shared" si="0"/>
        <v/>
      </c>
      <c r="G12" s="56" t="str">
        <f>IF($C12="","",VLOOKUP($D12,編集不可!$A$4:$D$6,3,FALSE))</f>
        <v/>
      </c>
      <c r="H12" s="56" t="str">
        <f>IF($C12="","",VLOOKUP($D12,編集不可!$A$4:$D$6,4,FALSE))</f>
        <v/>
      </c>
      <c r="I12" s="26" t="str">
        <f t="shared" si="1"/>
        <v/>
      </c>
      <c r="J12" s="29" t="str">
        <f t="shared" si="2"/>
        <v/>
      </c>
      <c r="K12" s="11"/>
      <c r="P12" s="11"/>
      <c r="Q12" s="11"/>
      <c r="R12" s="11"/>
      <c r="W12" s="1" t="s">
        <v>45</v>
      </c>
      <c r="X12" s="34">
        <f>COUNTIF(J:J,1400)</f>
        <v>0</v>
      </c>
    </row>
    <row r="13" spans="1:27" x14ac:dyDescent="0.15">
      <c r="A13" s="23">
        <v>12</v>
      </c>
      <c r="B13" s="58"/>
      <c r="C13" s="55"/>
      <c r="D13" s="58"/>
      <c r="E13" s="56" t="str">
        <f>IF($C13="","",VLOOKUP($D13,編集不可!$A$4:$D$6,2,FALSE))</f>
        <v/>
      </c>
      <c r="F13" s="56" t="str">
        <f t="shared" si="0"/>
        <v/>
      </c>
      <c r="G13" s="56" t="str">
        <f>IF($C13="","",VLOOKUP($D13,編集不可!$A$4:$D$6,3,FALSE))</f>
        <v/>
      </c>
      <c r="H13" s="56" t="str">
        <f>IF($C13="","",VLOOKUP($D13,編集不可!$A$4:$D$6,4,FALSE))</f>
        <v/>
      </c>
      <c r="I13" s="26" t="str">
        <f t="shared" si="1"/>
        <v/>
      </c>
      <c r="J13" s="29" t="str">
        <f t="shared" si="2"/>
        <v/>
      </c>
      <c r="K13" s="11"/>
      <c r="P13" s="11"/>
      <c r="Q13" s="11"/>
      <c r="R13" s="11"/>
      <c r="W13" s="1" t="s">
        <v>46</v>
      </c>
      <c r="X13" s="34">
        <f>COUNTIF(J:J,1500)</f>
        <v>0</v>
      </c>
    </row>
    <row r="14" spans="1:27" x14ac:dyDescent="0.15">
      <c r="A14" s="23">
        <v>13</v>
      </c>
      <c r="B14" s="58"/>
      <c r="C14" s="55"/>
      <c r="D14" s="58"/>
      <c r="E14" s="56" t="str">
        <f>IF($C14="","",VLOOKUP($D14,編集不可!$A$4:$D$6,2,FALSE))</f>
        <v/>
      </c>
      <c r="F14" s="56" t="str">
        <f t="shared" si="0"/>
        <v/>
      </c>
      <c r="G14" s="56" t="str">
        <f>IF($C14="","",VLOOKUP($D14,編集不可!$A$4:$D$6,3,FALSE))</f>
        <v/>
      </c>
      <c r="H14" s="56" t="str">
        <f>IF($C14="","",VLOOKUP($D14,編集不可!$A$4:$D$6,4,FALSE))</f>
        <v/>
      </c>
      <c r="I14" s="26" t="str">
        <f t="shared" si="1"/>
        <v/>
      </c>
      <c r="J14" s="29" t="str">
        <f t="shared" si="2"/>
        <v/>
      </c>
      <c r="K14" s="11"/>
      <c r="P14" s="11"/>
      <c r="Q14" s="11"/>
      <c r="R14" s="11"/>
    </row>
    <row r="15" spans="1:27" x14ac:dyDescent="0.15">
      <c r="A15" s="23">
        <v>14</v>
      </c>
      <c r="B15" s="58"/>
      <c r="C15" s="55"/>
      <c r="D15" s="58"/>
      <c r="E15" s="56" t="str">
        <f>IF($C15="","",VLOOKUP($D15,編集不可!$A$4:$D$6,2,FALSE))</f>
        <v/>
      </c>
      <c r="F15" s="56" t="str">
        <f t="shared" si="0"/>
        <v/>
      </c>
      <c r="G15" s="56" t="str">
        <f>IF($C15="","",VLOOKUP($D15,編集不可!$A$4:$D$6,3,FALSE))</f>
        <v/>
      </c>
      <c r="H15" s="56" t="str">
        <f>IF($C15="","",VLOOKUP($D15,編集不可!$A$4:$D$6,4,FALSE))</f>
        <v/>
      </c>
      <c r="I15" s="26" t="str">
        <f t="shared" si="1"/>
        <v/>
      </c>
      <c r="J15" s="29" t="str">
        <f t="shared" si="2"/>
        <v/>
      </c>
      <c r="K15" s="11"/>
      <c r="P15" s="11"/>
      <c r="Q15" s="11"/>
      <c r="R15" s="11"/>
      <c r="Z15" s="11"/>
    </row>
    <row r="16" spans="1:27" x14ac:dyDescent="0.15">
      <c r="A16" s="23">
        <v>15</v>
      </c>
      <c r="B16" s="58"/>
      <c r="C16" s="55"/>
      <c r="D16" s="58"/>
      <c r="E16" s="56" t="str">
        <f>IF($C16="","",VLOOKUP($D16,編集不可!$A$4:$D$6,2,FALSE))</f>
        <v/>
      </c>
      <c r="F16" s="56" t="str">
        <f t="shared" si="0"/>
        <v/>
      </c>
      <c r="G16" s="56" t="str">
        <f>IF($C16="","",VLOOKUP($D16,編集不可!$A$4:$D$6,3,FALSE))</f>
        <v/>
      </c>
      <c r="H16" s="56" t="str">
        <f>IF($C16="","",VLOOKUP($D16,編集不可!$A$4:$D$6,4,FALSE))</f>
        <v/>
      </c>
      <c r="I16" s="26" t="str">
        <f t="shared" si="1"/>
        <v/>
      </c>
      <c r="J16" s="29" t="str">
        <f t="shared" si="2"/>
        <v/>
      </c>
      <c r="K16" s="11"/>
      <c r="L16" s="25" t="s">
        <v>79</v>
      </c>
      <c r="M16" s="7"/>
      <c r="N16" s="7"/>
      <c r="P16" s="11"/>
      <c r="Q16" s="11"/>
      <c r="R16" s="11"/>
      <c r="Z16" s="11"/>
    </row>
    <row r="17" spans="1:29" x14ac:dyDescent="0.15">
      <c r="A17" s="23">
        <v>16</v>
      </c>
      <c r="B17" s="58"/>
      <c r="C17" s="55"/>
      <c r="D17" s="58"/>
      <c r="E17" s="56" t="str">
        <f>IF($C17="","",VLOOKUP($D17,編集不可!$A$4:$D$6,2,FALSE))</f>
        <v/>
      </c>
      <c r="F17" s="56" t="str">
        <f t="shared" si="0"/>
        <v/>
      </c>
      <c r="G17" s="56" t="str">
        <f>IF($C17="","",VLOOKUP($D17,編集不可!$A$4:$D$6,3,FALSE))</f>
        <v/>
      </c>
      <c r="H17" s="56" t="str">
        <f>IF($C17="","",VLOOKUP($D17,編集不可!$A$4:$D$6,4,FALSE))</f>
        <v/>
      </c>
      <c r="I17" s="26" t="str">
        <f t="shared" si="1"/>
        <v/>
      </c>
      <c r="J17" s="29" t="str">
        <f t="shared" si="2"/>
        <v/>
      </c>
      <c r="K17" s="11"/>
      <c r="L17" s="36" t="s">
        <v>64</v>
      </c>
      <c r="M17" s="34">
        <f>COUNTIF(D:D,"男")</f>
        <v>0</v>
      </c>
      <c r="N17" s="7"/>
      <c r="P17" s="11"/>
      <c r="Q17" s="11"/>
      <c r="R17" s="11"/>
      <c r="Z17" s="11"/>
    </row>
    <row r="18" spans="1:29" x14ac:dyDescent="0.15">
      <c r="A18" s="23">
        <v>17</v>
      </c>
      <c r="B18" s="58"/>
      <c r="C18" s="55"/>
      <c r="D18" s="58"/>
      <c r="E18" s="56" t="str">
        <f>IF($C18="","",VLOOKUP($D18,編集不可!$A$4:$D$6,2,FALSE))</f>
        <v/>
      </c>
      <c r="F18" s="56" t="str">
        <f t="shared" si="0"/>
        <v/>
      </c>
      <c r="G18" s="56" t="str">
        <f>IF($C18="","",VLOOKUP($D18,編集不可!$A$4:$D$6,3,FALSE))</f>
        <v/>
      </c>
      <c r="H18" s="56" t="str">
        <f>IF($C18="","",VLOOKUP($D18,編集不可!$A$4:$D$6,4,FALSE))</f>
        <v/>
      </c>
      <c r="I18" s="26" t="str">
        <f t="shared" si="1"/>
        <v/>
      </c>
      <c r="J18" s="29" t="str">
        <f t="shared" si="2"/>
        <v/>
      </c>
      <c r="K18" s="11"/>
      <c r="L18" s="57" t="s">
        <v>65</v>
      </c>
      <c r="M18" s="34">
        <f>COUNTIF(D:D,"女")</f>
        <v>0</v>
      </c>
      <c r="N18" s="7"/>
      <c r="P18" s="11"/>
      <c r="Q18" s="11"/>
      <c r="R18" s="11"/>
      <c r="S18" s="11"/>
      <c r="T18" s="11"/>
      <c r="Z18" s="11"/>
    </row>
    <row r="19" spans="1:29" x14ac:dyDescent="0.15">
      <c r="A19" s="23">
        <v>18</v>
      </c>
      <c r="B19" s="58"/>
      <c r="C19" s="55"/>
      <c r="D19" s="58"/>
      <c r="E19" s="56" t="str">
        <f>IF($C19="","",VLOOKUP($D19,編集不可!$A$4:$D$6,2,FALSE))</f>
        <v/>
      </c>
      <c r="F19" s="56" t="str">
        <f t="shared" si="0"/>
        <v/>
      </c>
      <c r="G19" s="56" t="str">
        <f>IF($C19="","",VLOOKUP($D19,編集不可!$A$4:$D$6,3,FALSE))</f>
        <v/>
      </c>
      <c r="H19" s="56" t="str">
        <f>IF($C19="","",VLOOKUP($D19,編集不可!$A$4:$D$6,4,FALSE))</f>
        <v/>
      </c>
      <c r="I19" s="26" t="str">
        <f t="shared" si="1"/>
        <v/>
      </c>
      <c r="J19" s="29" t="str">
        <f t="shared" si="2"/>
        <v/>
      </c>
      <c r="K19" s="11"/>
      <c r="M19" s="9"/>
      <c r="N19" s="11"/>
      <c r="O19" s="11"/>
      <c r="P19" s="11"/>
      <c r="Q19" s="11"/>
      <c r="R19" s="11"/>
      <c r="S19" s="11"/>
      <c r="T19" s="11"/>
      <c r="Z19" s="11"/>
    </row>
    <row r="20" spans="1:29" x14ac:dyDescent="0.15">
      <c r="A20" s="23">
        <v>19</v>
      </c>
      <c r="B20" s="58"/>
      <c r="C20" s="55"/>
      <c r="D20" s="58"/>
      <c r="E20" s="56" t="str">
        <f>IF($C20="","",VLOOKUP($D20,編集不可!$A$4:$D$6,2,FALSE))</f>
        <v/>
      </c>
      <c r="F20" s="56" t="str">
        <f t="shared" si="0"/>
        <v/>
      </c>
      <c r="G20" s="56" t="str">
        <f>IF($C20="","",VLOOKUP($D20,編集不可!$A$4:$D$6,3,FALSE))</f>
        <v/>
      </c>
      <c r="H20" s="56" t="str">
        <f>IF($C20="","",VLOOKUP($D20,編集不可!$A$4:$D$6,4,FALSE))</f>
        <v/>
      </c>
      <c r="I20" s="26" t="str">
        <f t="shared" si="1"/>
        <v/>
      </c>
      <c r="J20" s="29" t="str">
        <f t="shared" si="2"/>
        <v/>
      </c>
      <c r="K20" s="11"/>
      <c r="L20" s="57" t="s">
        <v>62</v>
      </c>
      <c r="M20" s="34" t="str">
        <f>IF(SUM($M$17:$M$18)=0,"",ROUND(($W$29*$M$17+$W$30*$M$18)/(SUM($M$17:$M$18)),0))</f>
        <v/>
      </c>
      <c r="N20" s="21" t="s">
        <v>75</v>
      </c>
      <c r="O20" s="11"/>
      <c r="P20" s="11"/>
      <c r="Q20" s="11"/>
      <c r="R20" s="11"/>
      <c r="S20" s="11"/>
      <c r="T20" s="11"/>
      <c r="U20" s="11"/>
      <c r="Z20" s="11"/>
    </row>
    <row r="21" spans="1:29" x14ac:dyDescent="0.15">
      <c r="A21" s="23">
        <v>20</v>
      </c>
      <c r="B21" s="58"/>
      <c r="C21" s="55"/>
      <c r="D21" s="58"/>
      <c r="E21" s="56" t="str">
        <f>IF($C21="","",VLOOKUP($D21,編集不可!$A$4:$D$6,2,FALSE))</f>
        <v/>
      </c>
      <c r="F21" s="56" t="str">
        <f t="shared" si="0"/>
        <v/>
      </c>
      <c r="G21" s="56" t="str">
        <f>IF($C21="","",VLOOKUP($D21,編集不可!$A$4:$D$6,3,FALSE))</f>
        <v/>
      </c>
      <c r="H21" s="56" t="str">
        <f>IF($C21="","",VLOOKUP($D21,編集不可!$A$4:$D$6,4,FALSE))</f>
        <v/>
      </c>
      <c r="I21" s="26" t="str">
        <f t="shared" si="1"/>
        <v/>
      </c>
      <c r="J21" s="29" t="str">
        <f t="shared" si="2"/>
        <v/>
      </c>
      <c r="K21" s="11"/>
      <c r="L21" s="57" t="s">
        <v>76</v>
      </c>
      <c r="M21" s="34" t="str">
        <f>IF(SUM($M$17:$M$18)=0,"",ROUND(($Y$29*$M$17+$Y$30*$M$18)/(SUM($M$17:$M$18)),2))</f>
        <v/>
      </c>
      <c r="N21" s="21" t="s">
        <v>77</v>
      </c>
      <c r="O21" s="11"/>
      <c r="P21" s="11"/>
      <c r="Q21" s="11"/>
      <c r="R21" s="11"/>
      <c r="S21" s="11"/>
      <c r="T21" s="11"/>
      <c r="U21" s="11"/>
      <c r="Z21" s="11"/>
    </row>
    <row r="22" spans="1:29" x14ac:dyDescent="0.15">
      <c r="A22" s="23">
        <v>21</v>
      </c>
      <c r="B22" s="58"/>
      <c r="C22" s="55"/>
      <c r="D22" s="58"/>
      <c r="E22" s="56" t="str">
        <f>IF($C22="","",VLOOKUP($D22,編集不可!$A$4:$D$6,2,FALSE))</f>
        <v/>
      </c>
      <c r="F22" s="56" t="str">
        <f t="shared" si="0"/>
        <v/>
      </c>
      <c r="G22" s="56" t="str">
        <f>IF($C22="","",VLOOKUP($D22,編集不可!$A$4:$D$6,3,FALSE))</f>
        <v/>
      </c>
      <c r="H22" s="56" t="str">
        <f>IF($C22="","",VLOOKUP($D22,編集不可!$A$4:$D$6,4,FALSE))</f>
        <v/>
      </c>
      <c r="I22" s="26" t="str">
        <f t="shared" si="1"/>
        <v/>
      </c>
      <c r="J22" s="29" t="str">
        <f t="shared" si="2"/>
        <v/>
      </c>
      <c r="K22" s="11"/>
      <c r="L22" s="57" t="s">
        <v>63</v>
      </c>
      <c r="M22" s="34" t="str">
        <f>IF(SUM($M$17:$M$18)=0,"",ROUND(($U$29*$M$17+$U$30*$M$18)/(SUM($M$17:$M$18)),0))</f>
        <v/>
      </c>
      <c r="N22" s="21" t="s">
        <v>77</v>
      </c>
    </row>
    <row r="23" spans="1:29" x14ac:dyDescent="0.15">
      <c r="A23" s="23">
        <v>22</v>
      </c>
      <c r="B23" s="58"/>
      <c r="C23" s="55"/>
      <c r="D23" s="58"/>
      <c r="E23" s="56" t="str">
        <f>IF($C23="","",VLOOKUP($D23,編集不可!$A$4:$D$6,2,FALSE))</f>
        <v/>
      </c>
      <c r="F23" s="56" t="str">
        <f t="shared" si="0"/>
        <v/>
      </c>
      <c r="G23" s="56" t="str">
        <f>IF($C23="","",VLOOKUP($D23,編集不可!$A$4:$D$6,3,FALSE))</f>
        <v/>
      </c>
      <c r="H23" s="56" t="str">
        <f>IF($C23="","",VLOOKUP($D23,編集不可!$A$4:$D$6,4,FALSE))</f>
        <v/>
      </c>
      <c r="I23" s="26" t="str">
        <f t="shared" si="1"/>
        <v/>
      </c>
      <c r="J23" s="29" t="str">
        <f t="shared" si="2"/>
        <v/>
      </c>
      <c r="K23" s="11"/>
    </row>
    <row r="24" spans="1:29" x14ac:dyDescent="0.15">
      <c r="A24" s="23">
        <v>23</v>
      </c>
      <c r="B24" s="58"/>
      <c r="C24" s="55"/>
      <c r="D24" s="58"/>
      <c r="E24" s="56" t="str">
        <f>IF($C24="","",VLOOKUP($D24,編集不可!$A$4:$D$6,2,FALSE))</f>
        <v/>
      </c>
      <c r="F24" s="56" t="str">
        <f t="shared" si="0"/>
        <v/>
      </c>
      <c r="G24" s="56" t="str">
        <f>IF($C24="","",VLOOKUP($D24,編集不可!$A$4:$D$6,3,FALSE))</f>
        <v/>
      </c>
      <c r="H24" s="56" t="str">
        <f>IF($C24="","",VLOOKUP($D24,編集不可!$A$4:$D$6,4,FALSE))</f>
        <v/>
      </c>
      <c r="I24" s="26" t="str">
        <f t="shared" si="1"/>
        <v/>
      </c>
      <c r="J24" s="29" t="str">
        <f t="shared" si="2"/>
        <v/>
      </c>
      <c r="K24" s="11"/>
    </row>
    <row r="25" spans="1:29" x14ac:dyDescent="0.15">
      <c r="A25" s="23">
        <v>24</v>
      </c>
      <c r="B25" s="58"/>
      <c r="C25" s="55"/>
      <c r="D25" s="58"/>
      <c r="E25" s="56" t="str">
        <f>IF($C25="","",VLOOKUP($D25,編集不可!$A$4:$D$6,2,FALSE))</f>
        <v/>
      </c>
      <c r="F25" s="56" t="str">
        <f t="shared" si="0"/>
        <v/>
      </c>
      <c r="G25" s="56" t="str">
        <f>IF($C25="","",VLOOKUP($D25,編集不可!$A$4:$D$6,3,FALSE))</f>
        <v/>
      </c>
      <c r="H25" s="56" t="str">
        <f>IF($C25="","",VLOOKUP($D25,編集不可!$A$4:$D$6,4,FALSE))</f>
        <v/>
      </c>
      <c r="I25" s="26" t="str">
        <f t="shared" si="1"/>
        <v/>
      </c>
      <c r="J25" s="29" t="str">
        <f t="shared" si="2"/>
        <v/>
      </c>
      <c r="K25" s="11"/>
    </row>
    <row r="26" spans="1:29" x14ac:dyDescent="0.15">
      <c r="A26" s="23">
        <v>25</v>
      </c>
      <c r="B26" s="58"/>
      <c r="C26" s="55"/>
      <c r="D26" s="58"/>
      <c r="E26" s="56" t="str">
        <f>IF($C26="","",VLOOKUP($D26,編集不可!$A$4:$D$6,2,FALSE))</f>
        <v/>
      </c>
      <c r="F26" s="56" t="str">
        <f t="shared" si="0"/>
        <v/>
      </c>
      <c r="G26" s="56" t="str">
        <f>IF($C26="","",VLOOKUP($D26,編集不可!$A$4:$D$6,3,FALSE))</f>
        <v/>
      </c>
      <c r="H26" s="56" t="str">
        <f>IF($C26="","",VLOOKUP($D26,編集不可!$A$4:$D$6,4,FALSE))</f>
        <v/>
      </c>
      <c r="I26" s="26" t="str">
        <f t="shared" si="1"/>
        <v/>
      </c>
      <c r="J26" s="29" t="str">
        <f t="shared" si="2"/>
        <v/>
      </c>
      <c r="K26" s="11"/>
      <c r="L26" s="8" t="s">
        <v>68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9" x14ac:dyDescent="0.15">
      <c r="A27" s="23">
        <v>26</v>
      </c>
      <c r="B27" s="58"/>
      <c r="C27" s="55"/>
      <c r="D27" s="58"/>
      <c r="E27" s="56" t="str">
        <f>IF($C27="","",VLOOKUP($D27,編集不可!$A$4:$D$6,2,FALSE))</f>
        <v/>
      </c>
      <c r="F27" s="56" t="str">
        <f t="shared" si="0"/>
        <v/>
      </c>
      <c r="G27" s="56" t="str">
        <f>IF($C27="","",VLOOKUP($D27,編集不可!$A$4:$D$6,3,FALSE))</f>
        <v/>
      </c>
      <c r="H27" s="56" t="str">
        <f>IF($C27="","",VLOOKUP($D27,編集不可!$A$4:$D$6,4,FALSE))</f>
        <v/>
      </c>
      <c r="I27" s="26" t="str">
        <f t="shared" si="1"/>
        <v/>
      </c>
      <c r="J27" s="29" t="str">
        <f t="shared" si="2"/>
        <v/>
      </c>
      <c r="K27" s="11"/>
      <c r="L27" s="25" t="s">
        <v>82</v>
      </c>
      <c r="N27" s="12"/>
      <c r="O27" s="44" t="s">
        <v>14</v>
      </c>
      <c r="P27" s="44"/>
      <c r="Q27" s="44"/>
      <c r="R27" s="44" t="s">
        <v>14</v>
      </c>
      <c r="S27" s="44"/>
      <c r="T27" s="44"/>
      <c r="U27" s="12" t="s">
        <v>13</v>
      </c>
      <c r="V27" s="12" t="s">
        <v>13</v>
      </c>
      <c r="W27" s="12" t="s">
        <v>13</v>
      </c>
      <c r="X27" s="12" t="s">
        <v>13</v>
      </c>
      <c r="Y27" s="12" t="s">
        <v>13</v>
      </c>
      <c r="Z27" s="12" t="s">
        <v>13</v>
      </c>
      <c r="AA27" s="12"/>
      <c r="AC27" s="8" t="s">
        <v>14</v>
      </c>
    </row>
    <row r="28" spans="1:29" x14ac:dyDescent="0.15">
      <c r="A28" s="23">
        <v>27</v>
      </c>
      <c r="B28" s="58"/>
      <c r="C28" s="55"/>
      <c r="D28" s="58"/>
      <c r="E28" s="56" t="str">
        <f>IF($C28="","",VLOOKUP($D28,編集不可!$A$4:$D$6,2,FALSE))</f>
        <v/>
      </c>
      <c r="F28" s="56" t="str">
        <f t="shared" si="0"/>
        <v/>
      </c>
      <c r="G28" s="56" t="str">
        <f>IF($C28="","",VLOOKUP($D28,編集不可!$A$4:$D$6,3,FALSE))</f>
        <v/>
      </c>
      <c r="H28" s="56" t="str">
        <f>IF($C28="","",VLOOKUP($D28,編集不可!$A$4:$D$6,4,FALSE))</f>
        <v/>
      </c>
      <c r="I28" s="26" t="str">
        <f t="shared" si="1"/>
        <v/>
      </c>
      <c r="J28" s="29" t="str">
        <f t="shared" si="2"/>
        <v/>
      </c>
      <c r="K28" s="11"/>
      <c r="M28" s="42"/>
      <c r="N28" s="40"/>
      <c r="O28" s="15" t="s">
        <v>69</v>
      </c>
      <c r="P28" s="16"/>
      <c r="Q28" s="17"/>
      <c r="R28" s="15" t="s">
        <v>70</v>
      </c>
      <c r="S28" s="16"/>
      <c r="T28" s="17"/>
      <c r="U28" s="14" t="s">
        <v>74</v>
      </c>
      <c r="V28" s="14" t="s">
        <v>18</v>
      </c>
      <c r="W28" s="14" t="s">
        <v>67</v>
      </c>
      <c r="X28" s="14" t="s">
        <v>71</v>
      </c>
      <c r="Y28" s="14" t="s">
        <v>72</v>
      </c>
      <c r="Z28" s="14" t="s">
        <v>17</v>
      </c>
      <c r="AA28" s="96" t="s">
        <v>73</v>
      </c>
      <c r="AB28" s="96" t="s">
        <v>96</v>
      </c>
      <c r="AC28" s="10" t="s">
        <v>19</v>
      </c>
    </row>
    <row r="29" spans="1:29" x14ac:dyDescent="0.15">
      <c r="A29" s="23">
        <v>28</v>
      </c>
      <c r="B29" s="58"/>
      <c r="C29" s="55"/>
      <c r="D29" s="58"/>
      <c r="E29" s="56" t="str">
        <f>IF($C29="","",VLOOKUP($D29,編集不可!$A$4:$D$6,2,FALSE))</f>
        <v/>
      </c>
      <c r="F29" s="56" t="str">
        <f t="shared" si="0"/>
        <v/>
      </c>
      <c r="G29" s="56" t="str">
        <f>IF($C29="","",VLOOKUP($D29,編集不可!$A$4:$D$6,3,FALSE))</f>
        <v/>
      </c>
      <c r="H29" s="56" t="str">
        <f>IF($C29="","",VLOOKUP($D29,編集不可!$A$4:$D$6,4,FALSE))</f>
        <v/>
      </c>
      <c r="I29" s="26" t="str">
        <f t="shared" si="1"/>
        <v/>
      </c>
      <c r="J29" s="29" t="str">
        <f t="shared" si="2"/>
        <v/>
      </c>
      <c r="K29" s="11"/>
      <c r="M29" s="43"/>
      <c r="N29" s="41" t="s">
        <v>11</v>
      </c>
      <c r="O29" s="18">
        <v>13</v>
      </c>
      <c r="P29" s="35" t="s">
        <v>66</v>
      </c>
      <c r="Q29" s="19">
        <v>20</v>
      </c>
      <c r="R29" s="18">
        <v>20</v>
      </c>
      <c r="S29" s="20" t="s">
        <v>66</v>
      </c>
      <c r="T29" s="19">
        <v>30</v>
      </c>
      <c r="U29" s="21">
        <v>450</v>
      </c>
      <c r="V29" s="21">
        <v>4.5</v>
      </c>
      <c r="W29" s="21">
        <v>400</v>
      </c>
      <c r="X29" s="21">
        <v>0.5</v>
      </c>
      <c r="Y29" s="21">
        <v>0.6</v>
      </c>
      <c r="Z29" s="21">
        <v>40</v>
      </c>
      <c r="AA29" s="97"/>
      <c r="AB29" s="98"/>
      <c r="AC29" s="37">
        <v>3</v>
      </c>
    </row>
    <row r="30" spans="1:29" x14ac:dyDescent="0.15">
      <c r="A30" s="23">
        <v>29</v>
      </c>
      <c r="B30" s="58"/>
      <c r="C30" s="55"/>
      <c r="D30" s="58"/>
      <c r="E30" s="56" t="str">
        <f>IF($C30="","",VLOOKUP($D30,編集不可!$A$4:$D$6,2,FALSE))</f>
        <v/>
      </c>
      <c r="F30" s="56" t="str">
        <f t="shared" si="0"/>
        <v/>
      </c>
      <c r="G30" s="56" t="str">
        <f>IF($C30="","",VLOOKUP($D30,編集不可!$A$4:$D$6,3,FALSE))</f>
        <v/>
      </c>
      <c r="H30" s="56" t="str">
        <f>IF($C30="","",VLOOKUP($D30,編集不可!$A$4:$D$6,4,FALSE))</f>
        <v/>
      </c>
      <c r="I30" s="26" t="str">
        <f t="shared" si="1"/>
        <v/>
      </c>
      <c r="J30" s="29" t="str">
        <f t="shared" si="2"/>
        <v/>
      </c>
      <c r="K30" s="11"/>
      <c r="M30" s="43"/>
      <c r="N30" s="41" t="s">
        <v>12</v>
      </c>
      <c r="O30" s="18">
        <v>13</v>
      </c>
      <c r="P30" s="35" t="s">
        <v>66</v>
      </c>
      <c r="Q30" s="19">
        <v>20</v>
      </c>
      <c r="R30" s="18">
        <v>20</v>
      </c>
      <c r="S30" s="20" t="s">
        <v>66</v>
      </c>
      <c r="T30" s="19">
        <v>30</v>
      </c>
      <c r="U30" s="21">
        <v>400</v>
      </c>
      <c r="V30" s="21">
        <v>4.5</v>
      </c>
      <c r="W30" s="21">
        <v>350</v>
      </c>
      <c r="X30" s="21">
        <v>0.5</v>
      </c>
      <c r="Y30" s="21">
        <v>0.5</v>
      </c>
      <c r="Z30" s="21">
        <v>40</v>
      </c>
      <c r="AA30" s="97"/>
      <c r="AB30" s="98"/>
      <c r="AC30" s="37">
        <v>3</v>
      </c>
    </row>
    <row r="31" spans="1:29" x14ac:dyDescent="0.15">
      <c r="A31" s="23">
        <v>30</v>
      </c>
      <c r="B31" s="58"/>
      <c r="C31" s="55"/>
      <c r="D31" s="58"/>
      <c r="E31" s="56" t="str">
        <f>IF($C31="","",VLOOKUP($D31,編集不可!$A$4:$D$6,2,FALSE))</f>
        <v/>
      </c>
      <c r="F31" s="56" t="str">
        <f t="shared" si="0"/>
        <v/>
      </c>
      <c r="G31" s="56" t="str">
        <f>IF($C31="","",VLOOKUP($D31,編集不可!$A$4:$D$6,3,FALSE))</f>
        <v/>
      </c>
      <c r="H31" s="56" t="str">
        <f>IF($C31="","",VLOOKUP($D31,編集不可!$A$4:$D$6,4,FALSE))</f>
        <v/>
      </c>
      <c r="I31" s="26" t="str">
        <f t="shared" si="1"/>
        <v/>
      </c>
      <c r="J31" s="29" t="str">
        <f t="shared" si="2"/>
        <v/>
      </c>
      <c r="K31" s="11"/>
      <c r="AB31" s="38"/>
    </row>
    <row r="32" spans="1:29" x14ac:dyDescent="0.15">
      <c r="A32" s="23">
        <v>31</v>
      </c>
      <c r="B32" s="58"/>
      <c r="C32" s="55"/>
      <c r="D32" s="58"/>
      <c r="E32" s="56" t="str">
        <f>IF($C32="","",VLOOKUP($D32,編集不可!$A$4:$D$6,2,FALSE))</f>
        <v/>
      </c>
      <c r="F32" s="56" t="str">
        <f t="shared" si="0"/>
        <v/>
      </c>
      <c r="G32" s="56" t="str">
        <f>IF($C32="","",VLOOKUP($D32,編集不可!$A$4:$D$6,3,FALSE))</f>
        <v/>
      </c>
      <c r="H32" s="56" t="str">
        <f>IF($C32="","",VLOOKUP($D32,編集不可!$A$4:$D$6,4,FALSE))</f>
        <v/>
      </c>
      <c r="I32" s="26" t="str">
        <f t="shared" si="1"/>
        <v/>
      </c>
      <c r="J32" s="29" t="str">
        <f t="shared" si="2"/>
        <v/>
      </c>
      <c r="K32" s="11"/>
      <c r="AB32" s="38"/>
    </row>
    <row r="33" spans="1:29" x14ac:dyDescent="0.15">
      <c r="A33" s="23">
        <v>32</v>
      </c>
      <c r="B33" s="58"/>
      <c r="C33" s="55"/>
      <c r="D33" s="58"/>
      <c r="E33" s="56" t="str">
        <f>IF($C33="","",VLOOKUP($D33,編集不可!$A$4:$D$6,2,FALSE))</f>
        <v/>
      </c>
      <c r="F33" s="56" t="str">
        <f t="shared" si="0"/>
        <v/>
      </c>
      <c r="G33" s="56" t="str">
        <f>IF($C33="","",VLOOKUP($D33,編集不可!$A$4:$D$6,3,FALSE))</f>
        <v/>
      </c>
      <c r="H33" s="56" t="str">
        <f>IF($C33="","",VLOOKUP($D33,編集不可!$A$4:$D$6,4,FALSE))</f>
        <v/>
      </c>
      <c r="I33" s="26" t="str">
        <f t="shared" si="1"/>
        <v/>
      </c>
      <c r="J33" s="29" t="str">
        <f t="shared" si="2"/>
        <v/>
      </c>
      <c r="K33" s="11"/>
      <c r="M33" s="56" t="s">
        <v>84</v>
      </c>
      <c r="N33" s="92" t="s">
        <v>83</v>
      </c>
      <c r="O33" s="128" t="s">
        <v>15</v>
      </c>
      <c r="P33" s="128"/>
      <c r="Q33" s="128"/>
      <c r="R33" s="129" t="s">
        <v>16</v>
      </c>
      <c r="S33" s="129"/>
      <c r="T33" s="129"/>
      <c r="U33" s="14" t="s">
        <v>74</v>
      </c>
      <c r="V33" s="14" t="s">
        <v>18</v>
      </c>
      <c r="W33" s="14" t="s">
        <v>67</v>
      </c>
      <c r="X33" s="14" t="s">
        <v>71</v>
      </c>
      <c r="Y33" s="14" t="s">
        <v>72</v>
      </c>
      <c r="Z33" s="14" t="s">
        <v>17</v>
      </c>
      <c r="AA33" s="93" t="s">
        <v>73</v>
      </c>
      <c r="AB33" s="93" t="s">
        <v>96</v>
      </c>
      <c r="AC33" s="10" t="s">
        <v>19</v>
      </c>
    </row>
    <row r="34" spans="1:29" ht="14.25" thickBot="1" x14ac:dyDescent="0.2">
      <c r="A34" s="23">
        <v>33</v>
      </c>
      <c r="B34" s="58"/>
      <c r="C34" s="55"/>
      <c r="D34" s="58"/>
      <c r="E34" s="56" t="str">
        <f>IF($C34="","",VLOOKUP($D34,編集不可!$A$4:$D$6,2,FALSE))</f>
        <v/>
      </c>
      <c r="F34" s="56" t="str">
        <f t="shared" si="0"/>
        <v/>
      </c>
      <c r="G34" s="56" t="str">
        <f>IF($C34="","",VLOOKUP($D34,編集不可!$A$4:$D$6,3,FALSE))</f>
        <v/>
      </c>
      <c r="H34" s="56" t="str">
        <f>IF($C34="","",VLOOKUP($D34,編集不可!$A$4:$D$6,4,FALSE))</f>
        <v/>
      </c>
      <c r="I34" s="26" t="str">
        <f t="shared" si="1"/>
        <v/>
      </c>
      <c r="J34" s="29" t="str">
        <f t="shared" si="2"/>
        <v/>
      </c>
      <c r="K34" s="11"/>
      <c r="L34" s="62" t="s">
        <v>78</v>
      </c>
      <c r="M34" s="103">
        <v>1</v>
      </c>
      <c r="N34" s="63">
        <f>$M$9</f>
        <v>0</v>
      </c>
      <c r="O34" s="51">
        <f>ROUND($N$34*O30%/4,2)</f>
        <v>0</v>
      </c>
      <c r="P34" s="49" t="s">
        <v>66</v>
      </c>
      <c r="Q34" s="50">
        <f>ROUND($N$34*Q30%/4,2)</f>
        <v>0</v>
      </c>
      <c r="R34" s="51">
        <f>ROUND($N$34*R30%/9,2)</f>
        <v>0</v>
      </c>
      <c r="S34" s="49" t="s">
        <v>66</v>
      </c>
      <c r="T34" s="50">
        <f>ROUND($N$34*T30%/9,2)</f>
        <v>0</v>
      </c>
      <c r="U34" s="54" t="str">
        <f>$M$22</f>
        <v/>
      </c>
      <c r="V34" s="52">
        <f>$V$30</f>
        <v>4.5</v>
      </c>
      <c r="W34" s="52" t="str">
        <f>$M$20</f>
        <v/>
      </c>
      <c r="X34" s="52">
        <f>$X$30</f>
        <v>0.5</v>
      </c>
      <c r="Y34" s="53" t="str">
        <f>$M$21</f>
        <v/>
      </c>
      <c r="Z34" s="52">
        <f>$Z$30</f>
        <v>40</v>
      </c>
      <c r="AA34" s="94">
        <f>$AA$30</f>
        <v>0</v>
      </c>
      <c r="AB34" s="95">
        <f>$AB$30</f>
        <v>0</v>
      </c>
      <c r="AC34" s="64">
        <f>$AC$30</f>
        <v>3</v>
      </c>
    </row>
    <row r="35" spans="1:29" ht="14.25" thickTop="1" x14ac:dyDescent="0.15">
      <c r="A35" s="23">
        <v>34</v>
      </c>
      <c r="B35" s="58"/>
      <c r="C35" s="55"/>
      <c r="D35" s="58"/>
      <c r="E35" s="56" t="str">
        <f>IF($C35="","",VLOOKUP($D35,編集不可!$A$4:$D$6,2,FALSE))</f>
        <v/>
      </c>
      <c r="F35" s="56" t="str">
        <f t="shared" si="0"/>
        <v/>
      </c>
      <c r="G35" s="56" t="str">
        <f>IF($C35="","",VLOOKUP($D35,編集不可!$A$4:$D$6,3,FALSE))</f>
        <v/>
      </c>
      <c r="H35" s="56" t="str">
        <f>IF($C35="","",VLOOKUP($D35,編集不可!$A$4:$D$6,4,FALSE))</f>
        <v/>
      </c>
      <c r="I35" s="26" t="str">
        <f t="shared" si="1"/>
        <v/>
      </c>
      <c r="J35" s="29" t="str">
        <f t="shared" si="2"/>
        <v/>
      </c>
      <c r="K35" s="11"/>
      <c r="L35" s="130" t="s">
        <v>80</v>
      </c>
      <c r="M35" s="132">
        <v>0.5</v>
      </c>
      <c r="N35" s="134">
        <f>$N$34*$M$35</f>
        <v>0</v>
      </c>
      <c r="O35" s="116">
        <f>ROUND($O$34*$M$35,1)</f>
        <v>0</v>
      </c>
      <c r="P35" s="118" t="s">
        <v>66</v>
      </c>
      <c r="Q35" s="120">
        <f>ROUND($Q$34*$M$35,1)</f>
        <v>0</v>
      </c>
      <c r="R35" s="116">
        <f>ROUND($R$34*$M$35,1)</f>
        <v>0</v>
      </c>
      <c r="S35" s="118" t="s">
        <v>66</v>
      </c>
      <c r="T35" s="120">
        <f>ROUND($T$34*$M$35,1)</f>
        <v>0</v>
      </c>
      <c r="U35" s="122" t="str">
        <f>IF($U$34="","",ROUND($U$34*$M$35,0))</f>
        <v/>
      </c>
      <c r="V35" s="110">
        <f>IF($V$34="","",ROUND($V$34*$M$35,1))</f>
        <v>2.2999999999999998</v>
      </c>
      <c r="W35" s="110" t="str">
        <f>IF($W$34="","",ROUND($W$34*$M$35,2))</f>
        <v/>
      </c>
      <c r="X35" s="110">
        <f>ROUND($X$34*$M$35,2)</f>
        <v>0.25</v>
      </c>
      <c r="Y35" s="110" t="str">
        <f>IF($Y$34="","",ROUND($Y$34*$M$35,2))</f>
        <v/>
      </c>
      <c r="Z35" s="110">
        <f>ROUND($Z$34*$M$35,0)</f>
        <v>20</v>
      </c>
      <c r="AA35" s="110">
        <f>ROUND($AA$34*$M$35,0)</f>
        <v>0</v>
      </c>
      <c r="AB35" s="112">
        <f>ROUND($AB$34*$M$35,1)</f>
        <v>0</v>
      </c>
      <c r="AC35" s="114">
        <f>ROUND($AC$34*$M$35,1)</f>
        <v>1.5</v>
      </c>
    </row>
    <row r="36" spans="1:29" ht="14.25" thickBot="1" x14ac:dyDescent="0.2">
      <c r="A36" s="23">
        <v>35</v>
      </c>
      <c r="B36" s="58"/>
      <c r="C36" s="55"/>
      <c r="D36" s="58"/>
      <c r="E36" s="56" t="str">
        <f>IF($C36="","",VLOOKUP($D36,編集不可!$A$4:$D$6,2,FALSE))</f>
        <v/>
      </c>
      <c r="F36" s="56" t="str">
        <f t="shared" si="0"/>
        <v/>
      </c>
      <c r="G36" s="56" t="str">
        <f>IF($C36="","",VLOOKUP($D36,編集不可!$A$4:$D$6,3,FALSE))</f>
        <v/>
      </c>
      <c r="H36" s="56" t="str">
        <f>IF($C36="","",VLOOKUP($D36,編集不可!$A$4:$D$6,4,FALSE))</f>
        <v/>
      </c>
      <c r="I36" s="26" t="str">
        <f t="shared" si="1"/>
        <v/>
      </c>
      <c r="J36" s="29" t="str">
        <f t="shared" si="2"/>
        <v/>
      </c>
      <c r="K36" s="11"/>
      <c r="L36" s="131"/>
      <c r="M36" s="133"/>
      <c r="N36" s="135"/>
      <c r="O36" s="117"/>
      <c r="P36" s="119"/>
      <c r="Q36" s="121"/>
      <c r="R36" s="117"/>
      <c r="S36" s="119"/>
      <c r="T36" s="121"/>
      <c r="U36" s="123"/>
      <c r="V36" s="111"/>
      <c r="W36" s="111"/>
      <c r="X36" s="111"/>
      <c r="Y36" s="111"/>
      <c r="Z36" s="111"/>
      <c r="AA36" s="111"/>
      <c r="AB36" s="113"/>
      <c r="AC36" s="115"/>
    </row>
    <row r="37" spans="1:29" ht="14.25" thickTop="1" x14ac:dyDescent="0.15">
      <c r="A37" s="23">
        <v>36</v>
      </c>
      <c r="B37" s="58"/>
      <c r="C37" s="55"/>
      <c r="D37" s="58"/>
      <c r="E37" s="56" t="str">
        <f>IF($C37="","",VLOOKUP($D37,編集不可!$A$4:$D$6,2,FALSE))</f>
        <v/>
      </c>
      <c r="F37" s="56" t="str">
        <f t="shared" si="0"/>
        <v/>
      </c>
      <c r="G37" s="56" t="str">
        <f>IF($C37="","",VLOOKUP($D37,編集不可!$A$4:$D$6,3,FALSE))</f>
        <v/>
      </c>
      <c r="H37" s="56" t="str">
        <f>IF($C37="","",VLOOKUP($D37,編集不可!$A$4:$D$6,4,FALSE))</f>
        <v/>
      </c>
      <c r="I37" s="26" t="str">
        <f t="shared" si="1"/>
        <v/>
      </c>
      <c r="J37" s="29" t="str">
        <f t="shared" si="2"/>
        <v/>
      </c>
      <c r="K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9" x14ac:dyDescent="0.15">
      <c r="A38" s="23">
        <v>37</v>
      </c>
      <c r="B38" s="58"/>
      <c r="C38" s="55"/>
      <c r="D38" s="58"/>
      <c r="E38" s="56" t="str">
        <f>IF($C38="","",VLOOKUP($D38,編集不可!$A$4:$D$6,2,FALSE))</f>
        <v/>
      </c>
      <c r="F38" s="56" t="str">
        <f t="shared" si="0"/>
        <v/>
      </c>
      <c r="G38" s="56" t="str">
        <f>IF($C38="","",VLOOKUP($D38,編集不可!$A$4:$D$6,3,FALSE))</f>
        <v/>
      </c>
      <c r="H38" s="56" t="str">
        <f>IF($C38="","",VLOOKUP($D38,編集不可!$A$4:$D$6,4,FALSE))</f>
        <v/>
      </c>
      <c r="I38" s="26" t="str">
        <f t="shared" si="1"/>
        <v/>
      </c>
      <c r="J38" s="29" t="str">
        <f t="shared" si="2"/>
        <v/>
      </c>
      <c r="K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9" x14ac:dyDescent="0.15">
      <c r="A39" s="23">
        <v>38</v>
      </c>
      <c r="B39" s="58"/>
      <c r="C39" s="55"/>
      <c r="D39" s="58"/>
      <c r="E39" s="56" t="str">
        <f>IF($C39="","",VLOOKUP($D39,編集不可!$A$4:$D$6,2,FALSE))</f>
        <v/>
      </c>
      <c r="F39" s="56" t="str">
        <f t="shared" si="0"/>
        <v/>
      </c>
      <c r="G39" s="56" t="str">
        <f>IF($C39="","",VLOOKUP($D39,編集不可!$A$4:$D$6,3,FALSE))</f>
        <v/>
      </c>
      <c r="H39" s="56" t="str">
        <f>IF($C39="","",VLOOKUP($D39,編集不可!$A$4:$D$6,4,FALSE))</f>
        <v/>
      </c>
      <c r="I39" s="26" t="str">
        <f t="shared" si="1"/>
        <v/>
      </c>
      <c r="J39" s="29" t="str">
        <f t="shared" si="2"/>
        <v/>
      </c>
      <c r="K39" s="11"/>
      <c r="L39" s="12"/>
      <c r="M39" s="12"/>
      <c r="N39" s="13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9" x14ac:dyDescent="0.15">
      <c r="A40" s="23">
        <v>39</v>
      </c>
      <c r="B40" s="58"/>
      <c r="C40" s="55"/>
      <c r="D40" s="58"/>
      <c r="E40" s="56" t="str">
        <f>IF($C40="","",VLOOKUP($D40,編集不可!$A$4:$D$6,2,FALSE))</f>
        <v/>
      </c>
      <c r="F40" s="56" t="str">
        <f t="shared" si="0"/>
        <v/>
      </c>
      <c r="G40" s="56" t="str">
        <f>IF($C40="","",VLOOKUP($D40,編集不可!$A$4:$D$6,3,FALSE))</f>
        <v/>
      </c>
      <c r="H40" s="56" t="str">
        <f>IF($C40="","",VLOOKUP($D40,編集不可!$A$4:$D$6,4,FALSE))</f>
        <v/>
      </c>
      <c r="I40" s="26" t="str">
        <f t="shared" si="1"/>
        <v/>
      </c>
      <c r="J40" s="29" t="str">
        <f t="shared" si="2"/>
        <v/>
      </c>
      <c r="K40" s="11"/>
      <c r="L40" s="12"/>
      <c r="M40" s="12"/>
      <c r="N40" s="13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9" x14ac:dyDescent="0.15">
      <c r="A41" s="23">
        <v>40</v>
      </c>
      <c r="B41" s="58"/>
      <c r="C41" s="55"/>
      <c r="D41" s="58"/>
      <c r="E41" s="56" t="str">
        <f>IF($C41="","",VLOOKUP($D41,編集不可!$A$4:$D$6,2,FALSE))</f>
        <v/>
      </c>
      <c r="F41" s="56" t="str">
        <f t="shared" si="0"/>
        <v/>
      </c>
      <c r="G41" s="56" t="str">
        <f>IF($C41="","",VLOOKUP($D41,編集不可!$A$4:$D$6,3,FALSE))</f>
        <v/>
      </c>
      <c r="H41" s="56" t="str">
        <f>IF($C41="","",VLOOKUP($D41,編集不可!$A$4:$D$6,4,FALSE))</f>
        <v/>
      </c>
      <c r="I41" s="26" t="str">
        <f t="shared" si="1"/>
        <v/>
      </c>
      <c r="J41" s="29" t="str">
        <f t="shared" si="2"/>
        <v/>
      </c>
      <c r="K41" s="11"/>
      <c r="L41" s="12"/>
      <c r="M41" s="12"/>
      <c r="N41" s="13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9" x14ac:dyDescent="0.15">
      <c r="A42" s="23">
        <v>41</v>
      </c>
      <c r="B42" s="58"/>
      <c r="C42" s="55"/>
      <c r="D42" s="58"/>
      <c r="E42" s="56" t="str">
        <f>IF($C42="","",VLOOKUP($D42,編集不可!$A$4:$D$6,2,FALSE))</f>
        <v/>
      </c>
      <c r="F42" s="56" t="str">
        <f t="shared" si="0"/>
        <v/>
      </c>
      <c r="G42" s="56" t="str">
        <f>IF($C42="","",VLOOKUP($D42,編集不可!$A$4:$D$6,3,FALSE))</f>
        <v/>
      </c>
      <c r="H42" s="56" t="str">
        <f>IF($C42="","",VLOOKUP($D42,編集不可!$A$4:$D$6,4,FALSE))</f>
        <v/>
      </c>
      <c r="I42" s="26" t="str">
        <f t="shared" si="1"/>
        <v/>
      </c>
      <c r="J42" s="29" t="str">
        <f t="shared" si="2"/>
        <v/>
      </c>
      <c r="K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9" x14ac:dyDescent="0.15">
      <c r="A43" s="23">
        <v>42</v>
      </c>
      <c r="B43" s="58"/>
      <c r="C43" s="55"/>
      <c r="D43" s="58"/>
      <c r="E43" s="56" t="str">
        <f>IF($C43="","",VLOOKUP($D43,編集不可!$A$4:$D$6,2,FALSE))</f>
        <v/>
      </c>
      <c r="F43" s="56" t="str">
        <f t="shared" si="0"/>
        <v/>
      </c>
      <c r="G43" s="56" t="str">
        <f>IF($C43="","",VLOOKUP($D43,編集不可!$A$4:$D$6,3,FALSE))</f>
        <v/>
      </c>
      <c r="H43" s="56" t="str">
        <f>IF($C43="","",VLOOKUP($D43,編集不可!$A$4:$D$6,4,FALSE))</f>
        <v/>
      </c>
      <c r="I43" s="26" t="str">
        <f t="shared" si="1"/>
        <v/>
      </c>
      <c r="J43" s="29" t="str">
        <f t="shared" si="2"/>
        <v/>
      </c>
      <c r="K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9" x14ac:dyDescent="0.15">
      <c r="A44" s="23">
        <v>43</v>
      </c>
      <c r="B44" s="58"/>
      <c r="C44" s="55"/>
      <c r="D44" s="58"/>
      <c r="E44" s="56" t="str">
        <f>IF($C44="","",VLOOKUP($D44,編集不可!$A$4:$D$6,2,FALSE))</f>
        <v/>
      </c>
      <c r="F44" s="56" t="str">
        <f t="shared" si="0"/>
        <v/>
      </c>
      <c r="G44" s="56" t="str">
        <f>IF($C44="","",VLOOKUP($D44,編集不可!$A$4:$D$6,3,FALSE))</f>
        <v/>
      </c>
      <c r="H44" s="56" t="str">
        <f>IF($C44="","",VLOOKUP($D44,編集不可!$A$4:$D$6,4,FALSE))</f>
        <v/>
      </c>
      <c r="I44" s="26" t="str">
        <f t="shared" si="1"/>
        <v/>
      </c>
      <c r="J44" s="29" t="str">
        <f t="shared" si="2"/>
        <v/>
      </c>
      <c r="K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9" x14ac:dyDescent="0.15">
      <c r="A45" s="23">
        <v>44</v>
      </c>
      <c r="B45" s="58"/>
      <c r="C45" s="55"/>
      <c r="D45" s="58"/>
      <c r="E45" s="56" t="str">
        <f>IF($C45="","",VLOOKUP($D45,編集不可!$A$4:$D$6,2,FALSE))</f>
        <v/>
      </c>
      <c r="F45" s="56" t="str">
        <f t="shared" si="0"/>
        <v/>
      </c>
      <c r="G45" s="56" t="str">
        <f>IF($C45="","",VLOOKUP($D45,編集不可!$A$4:$D$6,3,FALSE))</f>
        <v/>
      </c>
      <c r="H45" s="56" t="str">
        <f>IF($C45="","",VLOOKUP($D45,編集不可!$A$4:$D$6,4,FALSE))</f>
        <v/>
      </c>
      <c r="I45" s="26" t="str">
        <f t="shared" si="1"/>
        <v/>
      </c>
      <c r="J45" s="29" t="str">
        <f t="shared" si="2"/>
        <v/>
      </c>
      <c r="K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9" x14ac:dyDescent="0.15">
      <c r="A46" s="23">
        <v>45</v>
      </c>
      <c r="B46" s="58"/>
      <c r="C46" s="55"/>
      <c r="D46" s="58"/>
      <c r="E46" s="56" t="str">
        <f>IF($C46="","",VLOOKUP($D46,編集不可!$A$4:$D$6,2,FALSE))</f>
        <v/>
      </c>
      <c r="F46" s="56" t="str">
        <f t="shared" si="0"/>
        <v/>
      </c>
      <c r="G46" s="56" t="str">
        <f>IF($C46="","",VLOOKUP($D46,編集不可!$A$4:$D$6,3,FALSE))</f>
        <v/>
      </c>
      <c r="H46" s="56" t="str">
        <f>IF($C46="","",VLOOKUP($D46,編集不可!$A$4:$D$6,4,FALSE))</f>
        <v/>
      </c>
      <c r="I46" s="26" t="str">
        <f t="shared" si="1"/>
        <v/>
      </c>
      <c r="J46" s="29" t="str">
        <f t="shared" si="2"/>
        <v/>
      </c>
      <c r="K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9" x14ac:dyDescent="0.15">
      <c r="A47" s="23">
        <v>46</v>
      </c>
      <c r="B47" s="58"/>
      <c r="C47" s="55"/>
      <c r="D47" s="58"/>
      <c r="E47" s="56" t="str">
        <f>IF($C47="","",VLOOKUP($D47,編集不可!$A$4:$D$6,2,FALSE))</f>
        <v/>
      </c>
      <c r="F47" s="56" t="str">
        <f t="shared" si="0"/>
        <v/>
      </c>
      <c r="G47" s="56" t="str">
        <f>IF($C47="","",VLOOKUP($D47,編集不可!$A$4:$D$6,3,FALSE))</f>
        <v/>
      </c>
      <c r="H47" s="56" t="str">
        <f>IF($C47="","",VLOOKUP($D47,編集不可!$A$4:$D$6,4,FALSE))</f>
        <v/>
      </c>
      <c r="I47" s="26" t="str">
        <f t="shared" si="1"/>
        <v/>
      </c>
      <c r="J47" s="29" t="str">
        <f t="shared" si="2"/>
        <v/>
      </c>
      <c r="K47" s="11"/>
      <c r="L47" s="12"/>
      <c r="M47" s="12"/>
      <c r="N47" s="13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9" x14ac:dyDescent="0.15">
      <c r="A48" s="23">
        <v>47</v>
      </c>
      <c r="B48" s="58"/>
      <c r="C48" s="55"/>
      <c r="D48" s="58"/>
      <c r="E48" s="56" t="str">
        <f>IF($C48="","",VLOOKUP($D48,編集不可!$A$4:$D$6,2,FALSE))</f>
        <v/>
      </c>
      <c r="F48" s="56" t="str">
        <f t="shared" si="0"/>
        <v/>
      </c>
      <c r="G48" s="56" t="str">
        <f>IF($C48="","",VLOOKUP($D48,編集不可!$A$4:$D$6,3,FALSE))</f>
        <v/>
      </c>
      <c r="H48" s="56" t="str">
        <f>IF($C48="","",VLOOKUP($D48,編集不可!$A$4:$D$6,4,FALSE))</f>
        <v/>
      </c>
      <c r="I48" s="26" t="str">
        <f t="shared" si="1"/>
        <v/>
      </c>
      <c r="J48" s="29" t="str">
        <f t="shared" si="2"/>
        <v/>
      </c>
      <c r="K48" s="11"/>
      <c r="L48" s="12"/>
      <c r="M48" s="12"/>
      <c r="N48" s="13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x14ac:dyDescent="0.15">
      <c r="A49" s="23">
        <v>48</v>
      </c>
      <c r="B49" s="58"/>
      <c r="C49" s="55"/>
      <c r="D49" s="58"/>
      <c r="E49" s="56" t="str">
        <f>IF($C49="","",VLOOKUP($D49,編集不可!$A$4:$D$6,2,FALSE))</f>
        <v/>
      </c>
      <c r="F49" s="56" t="str">
        <f t="shared" si="0"/>
        <v/>
      </c>
      <c r="G49" s="56" t="str">
        <f>IF($C49="","",VLOOKUP($D49,編集不可!$A$4:$D$6,3,FALSE))</f>
        <v/>
      </c>
      <c r="H49" s="56" t="str">
        <f>IF($C49="","",VLOOKUP($D49,編集不可!$A$4:$D$6,4,FALSE))</f>
        <v/>
      </c>
      <c r="I49" s="26" t="str">
        <f t="shared" si="1"/>
        <v/>
      </c>
      <c r="J49" s="29" t="str">
        <f t="shared" si="2"/>
        <v/>
      </c>
      <c r="K49" s="11"/>
      <c r="L49" s="12"/>
      <c r="M49" s="12"/>
      <c r="N49" s="13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x14ac:dyDescent="0.15">
      <c r="A50" s="23">
        <v>49</v>
      </c>
      <c r="B50" s="58"/>
      <c r="C50" s="55"/>
      <c r="D50" s="58"/>
      <c r="E50" s="56" t="str">
        <f>IF($C50="","",VLOOKUP($D50,編集不可!$A$4:$D$6,2,FALSE))</f>
        <v/>
      </c>
      <c r="F50" s="56" t="str">
        <f t="shared" si="0"/>
        <v/>
      </c>
      <c r="G50" s="56" t="str">
        <f>IF($C50="","",VLOOKUP($D50,編集不可!$A$4:$D$6,3,FALSE))</f>
        <v/>
      </c>
      <c r="H50" s="56" t="str">
        <f>IF($C50="","",VLOOKUP($D50,編集不可!$A$4:$D$6,4,FALSE))</f>
        <v/>
      </c>
      <c r="I50" s="26" t="str">
        <f t="shared" si="1"/>
        <v/>
      </c>
      <c r="J50" s="29" t="str">
        <f t="shared" si="2"/>
        <v/>
      </c>
      <c r="K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x14ac:dyDescent="0.15">
      <c r="A51" s="23">
        <v>50</v>
      </c>
      <c r="B51" s="58"/>
      <c r="C51" s="55"/>
      <c r="D51" s="58"/>
      <c r="E51" s="56" t="str">
        <f>IF($C51="","",VLOOKUP($D51,編集不可!$A$4:$D$6,2,FALSE))</f>
        <v/>
      </c>
      <c r="F51" s="56" t="str">
        <f t="shared" si="0"/>
        <v/>
      </c>
      <c r="G51" s="56" t="str">
        <f>IF($C51="","",VLOOKUP($D51,編集不可!$A$4:$D$6,3,FALSE))</f>
        <v/>
      </c>
      <c r="H51" s="56" t="str">
        <f>IF($C51="","",VLOOKUP($D51,編集不可!$A$4:$D$6,4,FALSE))</f>
        <v/>
      </c>
      <c r="I51" s="26" t="str">
        <f t="shared" si="1"/>
        <v/>
      </c>
      <c r="J51" s="29" t="str">
        <f t="shared" si="2"/>
        <v/>
      </c>
      <c r="K51" s="11"/>
      <c r="L51" s="12"/>
      <c r="M51" s="12"/>
      <c r="N51" s="13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x14ac:dyDescent="0.15">
      <c r="A52" s="23">
        <v>51</v>
      </c>
      <c r="B52" s="58"/>
      <c r="C52" s="55"/>
      <c r="D52" s="58"/>
      <c r="E52" s="56" t="str">
        <f>IF($C52="","",VLOOKUP($D52,編集不可!$A$4:$D$6,2,FALSE))</f>
        <v/>
      </c>
      <c r="F52" s="56" t="str">
        <f t="shared" si="0"/>
        <v/>
      </c>
      <c r="G52" s="56" t="str">
        <f>IF($C52="","",VLOOKUP($D52,編集不可!$A$4:$D$6,3,FALSE))</f>
        <v/>
      </c>
      <c r="H52" s="56" t="str">
        <f>IF($C52="","",VLOOKUP($D52,編集不可!$A$4:$D$6,4,FALSE))</f>
        <v/>
      </c>
      <c r="I52" s="26" t="str">
        <f t="shared" si="1"/>
        <v/>
      </c>
      <c r="J52" s="29" t="str">
        <f t="shared" si="2"/>
        <v/>
      </c>
      <c r="K52" s="11"/>
      <c r="L52" s="12"/>
      <c r="M52" s="12"/>
      <c r="N52" s="13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x14ac:dyDescent="0.15">
      <c r="A53" s="23">
        <v>52</v>
      </c>
      <c r="B53" s="58"/>
      <c r="C53" s="55"/>
      <c r="D53" s="58"/>
      <c r="E53" s="56" t="str">
        <f>IF($C53="","",VLOOKUP($D53,編集不可!$A$4:$D$6,2,FALSE))</f>
        <v/>
      </c>
      <c r="F53" s="56" t="str">
        <f t="shared" si="0"/>
        <v/>
      </c>
      <c r="G53" s="56" t="str">
        <f>IF($C53="","",VLOOKUP($D53,編集不可!$A$4:$D$6,3,FALSE))</f>
        <v/>
      </c>
      <c r="H53" s="56" t="str">
        <f>IF($C53="","",VLOOKUP($D53,編集不可!$A$4:$D$6,4,FALSE))</f>
        <v/>
      </c>
      <c r="I53" s="26" t="str">
        <f t="shared" si="1"/>
        <v/>
      </c>
      <c r="J53" s="29" t="str">
        <f t="shared" si="2"/>
        <v/>
      </c>
      <c r="K53" s="11"/>
      <c r="L53" s="12"/>
      <c r="M53" s="12"/>
      <c r="N53" s="13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x14ac:dyDescent="0.15">
      <c r="A54" s="23">
        <v>53</v>
      </c>
      <c r="B54" s="58"/>
      <c r="C54" s="55"/>
      <c r="D54" s="58"/>
      <c r="E54" s="56" t="str">
        <f>IF($C54="","",VLOOKUP($D54,編集不可!$A$4:$D$6,2,FALSE))</f>
        <v/>
      </c>
      <c r="F54" s="56" t="str">
        <f t="shared" si="0"/>
        <v/>
      </c>
      <c r="G54" s="56" t="str">
        <f>IF($C54="","",VLOOKUP($D54,編集不可!$A$4:$D$6,3,FALSE))</f>
        <v/>
      </c>
      <c r="H54" s="56" t="str">
        <f>IF($C54="","",VLOOKUP($D54,編集不可!$A$4:$D$6,4,FALSE))</f>
        <v/>
      </c>
      <c r="I54" s="26" t="str">
        <f t="shared" si="1"/>
        <v/>
      </c>
      <c r="J54" s="29" t="str">
        <f t="shared" si="2"/>
        <v/>
      </c>
      <c r="K54" s="11"/>
      <c r="L54" s="12"/>
      <c r="M54" s="12"/>
      <c r="N54" s="13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x14ac:dyDescent="0.15">
      <c r="A55" s="23">
        <v>54</v>
      </c>
      <c r="B55" s="58"/>
      <c r="C55" s="55"/>
      <c r="D55" s="58"/>
      <c r="E55" s="56" t="str">
        <f>IF($C55="","",VLOOKUP($D55,編集不可!$A$4:$D$6,2,FALSE))</f>
        <v/>
      </c>
      <c r="F55" s="56" t="str">
        <f t="shared" si="0"/>
        <v/>
      </c>
      <c r="G55" s="56" t="str">
        <f>IF($C55="","",VLOOKUP($D55,編集不可!$A$4:$D$6,3,FALSE))</f>
        <v/>
      </c>
      <c r="H55" s="56" t="str">
        <f>IF($C55="","",VLOOKUP($D55,編集不可!$A$4:$D$6,4,FALSE))</f>
        <v/>
      </c>
      <c r="I55" s="26" t="str">
        <f t="shared" si="1"/>
        <v/>
      </c>
      <c r="J55" s="29" t="str">
        <f t="shared" si="2"/>
        <v/>
      </c>
      <c r="K55" s="11"/>
      <c r="L55" s="12"/>
      <c r="M55" s="12"/>
      <c r="N55" s="13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x14ac:dyDescent="0.15">
      <c r="A56" s="23">
        <v>55</v>
      </c>
      <c r="B56" s="58"/>
      <c r="C56" s="55"/>
      <c r="D56" s="58"/>
      <c r="E56" s="56" t="str">
        <f>IF($C56="","",VLOOKUP($D56,編集不可!$A$4:$D$6,2,FALSE))</f>
        <v/>
      </c>
      <c r="F56" s="56" t="str">
        <f t="shared" si="0"/>
        <v/>
      </c>
      <c r="G56" s="56" t="str">
        <f>IF($C56="","",VLOOKUP($D56,編集不可!$A$4:$D$6,3,FALSE))</f>
        <v/>
      </c>
      <c r="H56" s="56" t="str">
        <f>IF($C56="","",VLOOKUP($D56,編集不可!$A$4:$D$6,4,FALSE))</f>
        <v/>
      </c>
      <c r="I56" s="26" t="str">
        <f t="shared" si="1"/>
        <v/>
      </c>
      <c r="J56" s="29" t="str">
        <f t="shared" si="2"/>
        <v/>
      </c>
      <c r="K56" s="11"/>
      <c r="L56" s="12"/>
      <c r="M56" s="12"/>
      <c r="N56" s="13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x14ac:dyDescent="0.15">
      <c r="A57" s="23">
        <v>56</v>
      </c>
      <c r="B57" s="58"/>
      <c r="C57" s="55"/>
      <c r="D57" s="58"/>
      <c r="E57" s="56" t="str">
        <f>IF($C57="","",VLOOKUP($D57,編集不可!$A$4:$D$6,2,FALSE))</f>
        <v/>
      </c>
      <c r="F57" s="56" t="str">
        <f t="shared" si="0"/>
        <v/>
      </c>
      <c r="G57" s="56" t="str">
        <f>IF($C57="","",VLOOKUP($D57,編集不可!$A$4:$D$6,3,FALSE))</f>
        <v/>
      </c>
      <c r="H57" s="56" t="str">
        <f>IF($C57="","",VLOOKUP($D57,編集不可!$A$4:$D$6,4,FALSE))</f>
        <v/>
      </c>
      <c r="I57" s="26" t="str">
        <f t="shared" si="1"/>
        <v/>
      </c>
      <c r="J57" s="29" t="str">
        <f t="shared" si="2"/>
        <v/>
      </c>
      <c r="K57" s="11"/>
      <c r="L57" s="25"/>
      <c r="M57" s="25"/>
      <c r="N57" s="13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x14ac:dyDescent="0.15">
      <c r="A58" s="23">
        <v>57</v>
      </c>
      <c r="B58" s="58"/>
      <c r="C58" s="55"/>
      <c r="D58" s="58"/>
      <c r="E58" s="56" t="str">
        <f>IF($C58="","",VLOOKUP($D58,編集不可!$A$4:$D$6,2,FALSE))</f>
        <v/>
      </c>
      <c r="F58" s="56" t="str">
        <f t="shared" si="0"/>
        <v/>
      </c>
      <c r="G58" s="56" t="str">
        <f>IF($C58="","",VLOOKUP($D58,編集不可!$A$4:$D$6,3,FALSE))</f>
        <v/>
      </c>
      <c r="H58" s="56" t="str">
        <f>IF($C58="","",VLOOKUP($D58,編集不可!$A$4:$D$6,4,FALSE))</f>
        <v/>
      </c>
      <c r="I58" s="26" t="str">
        <f t="shared" si="1"/>
        <v/>
      </c>
      <c r="J58" s="29" t="str">
        <f t="shared" si="2"/>
        <v/>
      </c>
      <c r="K58" s="11"/>
      <c r="L58" s="12"/>
      <c r="M58" s="12"/>
      <c r="N58" s="13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x14ac:dyDescent="0.15">
      <c r="A59" s="23">
        <v>58</v>
      </c>
      <c r="B59" s="58"/>
      <c r="C59" s="55"/>
      <c r="D59" s="58"/>
      <c r="E59" s="56" t="str">
        <f>IF($C59="","",VLOOKUP($D59,編集不可!$A$4:$D$6,2,FALSE))</f>
        <v/>
      </c>
      <c r="F59" s="56" t="str">
        <f t="shared" si="0"/>
        <v/>
      </c>
      <c r="G59" s="56" t="str">
        <f>IF($C59="","",VLOOKUP($D59,編集不可!$A$4:$D$6,3,FALSE))</f>
        <v/>
      </c>
      <c r="H59" s="56" t="str">
        <f>IF($C59="","",VLOOKUP($D59,編集不可!$A$4:$D$6,4,FALSE))</f>
        <v/>
      </c>
      <c r="I59" s="26" t="str">
        <f t="shared" si="1"/>
        <v/>
      </c>
      <c r="J59" s="29" t="str">
        <f t="shared" si="2"/>
        <v/>
      </c>
      <c r="K59" s="11"/>
      <c r="L59" s="12"/>
      <c r="M59" s="12"/>
      <c r="N59" s="13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x14ac:dyDescent="0.15">
      <c r="A60" s="23">
        <v>59</v>
      </c>
      <c r="B60" s="58"/>
      <c r="C60" s="55"/>
      <c r="D60" s="58"/>
      <c r="E60" s="56" t="str">
        <f>IF($C60="","",VLOOKUP($D60,編集不可!$A$4:$D$6,2,FALSE))</f>
        <v/>
      </c>
      <c r="F60" s="56" t="str">
        <f t="shared" si="0"/>
        <v/>
      </c>
      <c r="G60" s="56" t="str">
        <f>IF($C60="","",VLOOKUP($D60,編集不可!$A$4:$D$6,3,FALSE))</f>
        <v/>
      </c>
      <c r="H60" s="56" t="str">
        <f>IF($C60="","",VLOOKUP($D60,編集不可!$A$4:$D$6,4,FALSE))</f>
        <v/>
      </c>
      <c r="I60" s="26" t="str">
        <f t="shared" si="1"/>
        <v/>
      </c>
      <c r="J60" s="29" t="str">
        <f t="shared" si="2"/>
        <v/>
      </c>
      <c r="K60" s="11"/>
      <c r="L60" s="12"/>
      <c r="M60" s="12"/>
      <c r="N60" s="13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x14ac:dyDescent="0.15">
      <c r="A61" s="23">
        <v>60</v>
      </c>
      <c r="B61" s="58"/>
      <c r="C61" s="55"/>
      <c r="D61" s="58"/>
      <c r="E61" s="56" t="str">
        <f>IF($C61="","",VLOOKUP($D61,編集不可!$A$4:$D$6,2,FALSE))</f>
        <v/>
      </c>
      <c r="F61" s="56" t="str">
        <f t="shared" si="0"/>
        <v/>
      </c>
      <c r="G61" s="56" t="str">
        <f>IF($C61="","",VLOOKUP($D61,編集不可!$A$4:$D$6,3,FALSE))</f>
        <v/>
      </c>
      <c r="H61" s="56" t="str">
        <f>IF($C61="","",VLOOKUP($D61,編集不可!$A$4:$D$6,4,FALSE))</f>
        <v/>
      </c>
      <c r="I61" s="26" t="str">
        <f t="shared" si="1"/>
        <v/>
      </c>
      <c r="J61" s="29" t="str">
        <f t="shared" si="2"/>
        <v/>
      </c>
      <c r="K61" s="11"/>
      <c r="L61" s="12"/>
      <c r="M61" s="12"/>
      <c r="N61" s="13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x14ac:dyDescent="0.15">
      <c r="A62" s="23">
        <v>61</v>
      </c>
      <c r="B62" s="58"/>
      <c r="C62" s="55"/>
      <c r="D62" s="58"/>
      <c r="E62" s="56" t="str">
        <f>IF($C62="","",VLOOKUP($D62,編集不可!$A$4:$D$6,2,FALSE))</f>
        <v/>
      </c>
      <c r="F62" s="56" t="str">
        <f t="shared" si="0"/>
        <v/>
      </c>
      <c r="G62" s="56" t="str">
        <f>IF($C62="","",VLOOKUP($D62,編集不可!$A$4:$D$6,3,FALSE))</f>
        <v/>
      </c>
      <c r="H62" s="56" t="str">
        <f>IF($C62="","",VLOOKUP($D62,編集不可!$A$4:$D$6,4,FALSE))</f>
        <v/>
      </c>
      <c r="I62" s="26" t="str">
        <f t="shared" si="1"/>
        <v/>
      </c>
      <c r="J62" s="29" t="str">
        <f t="shared" si="2"/>
        <v/>
      </c>
      <c r="K62" s="11"/>
      <c r="L62" s="12"/>
      <c r="M62" s="12"/>
      <c r="N62" s="13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x14ac:dyDescent="0.15">
      <c r="A63" s="23">
        <v>62</v>
      </c>
      <c r="B63" s="58"/>
      <c r="C63" s="55"/>
      <c r="D63" s="58"/>
      <c r="E63" s="56" t="str">
        <f>IF($C63="","",VLOOKUP($D63,編集不可!$A$4:$D$6,2,FALSE))</f>
        <v/>
      </c>
      <c r="F63" s="56" t="str">
        <f t="shared" si="0"/>
        <v/>
      </c>
      <c r="G63" s="56" t="str">
        <f>IF($C63="","",VLOOKUP($D63,編集不可!$A$4:$D$6,3,FALSE))</f>
        <v/>
      </c>
      <c r="H63" s="56" t="str">
        <f>IF($C63="","",VLOOKUP($D63,編集不可!$A$4:$D$6,4,FALSE))</f>
        <v/>
      </c>
      <c r="I63" s="26" t="str">
        <f t="shared" si="1"/>
        <v/>
      </c>
      <c r="J63" s="29" t="str">
        <f t="shared" si="2"/>
        <v/>
      </c>
      <c r="K63" s="11"/>
      <c r="L63" s="12"/>
      <c r="M63" s="12"/>
      <c r="N63" s="13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x14ac:dyDescent="0.15">
      <c r="A64" s="23">
        <v>63</v>
      </c>
      <c r="B64" s="58"/>
      <c r="C64" s="55"/>
      <c r="D64" s="58"/>
      <c r="E64" s="56" t="str">
        <f>IF($C64="","",VLOOKUP($D64,編集不可!$A$4:$D$6,2,FALSE))</f>
        <v/>
      </c>
      <c r="F64" s="56" t="str">
        <f t="shared" si="0"/>
        <v/>
      </c>
      <c r="G64" s="56" t="str">
        <f>IF($C64="","",VLOOKUP($D64,編集不可!$A$4:$D$6,3,FALSE))</f>
        <v/>
      </c>
      <c r="H64" s="56" t="str">
        <f>IF($C64="","",VLOOKUP($D64,編集不可!$A$4:$D$6,4,FALSE))</f>
        <v/>
      </c>
      <c r="I64" s="26" t="str">
        <f t="shared" si="1"/>
        <v/>
      </c>
      <c r="J64" s="29" t="str">
        <f t="shared" si="2"/>
        <v/>
      </c>
      <c r="K64" s="11"/>
      <c r="L64" s="12"/>
      <c r="M64" s="12"/>
      <c r="N64" s="13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x14ac:dyDescent="0.15">
      <c r="A65" s="23">
        <v>64</v>
      </c>
      <c r="B65" s="58"/>
      <c r="C65" s="55"/>
      <c r="D65" s="58"/>
      <c r="E65" s="56" t="str">
        <f>IF($C65="","",VLOOKUP($D65,編集不可!$A$4:$D$6,2,FALSE))</f>
        <v/>
      </c>
      <c r="F65" s="56" t="str">
        <f t="shared" si="0"/>
        <v/>
      </c>
      <c r="G65" s="56" t="str">
        <f>IF($C65="","",VLOOKUP($D65,編集不可!$A$4:$D$6,3,FALSE))</f>
        <v/>
      </c>
      <c r="H65" s="56" t="str">
        <f>IF($C65="","",VLOOKUP($D65,編集不可!$A$4:$D$6,4,FALSE))</f>
        <v/>
      </c>
      <c r="I65" s="26" t="str">
        <f t="shared" si="1"/>
        <v/>
      </c>
      <c r="J65" s="29" t="str">
        <f t="shared" si="2"/>
        <v/>
      </c>
      <c r="K65" s="11"/>
      <c r="L65" s="12"/>
      <c r="M65" s="12"/>
      <c r="N65" s="13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x14ac:dyDescent="0.15">
      <c r="A66" s="23">
        <v>65</v>
      </c>
      <c r="B66" s="58"/>
      <c r="C66" s="55"/>
      <c r="D66" s="58"/>
      <c r="E66" s="56" t="str">
        <f>IF($C66="","",VLOOKUP($D66,編集不可!$A$4:$D$6,2,FALSE))</f>
        <v/>
      </c>
      <c r="F66" s="56" t="str">
        <f t="shared" si="0"/>
        <v/>
      </c>
      <c r="G66" s="56" t="str">
        <f>IF($C66="","",VLOOKUP($D66,編集不可!$A$4:$D$6,3,FALSE))</f>
        <v/>
      </c>
      <c r="H66" s="56" t="str">
        <f>IF($C66="","",VLOOKUP($D66,編集不可!$A$4:$D$6,4,FALSE))</f>
        <v/>
      </c>
      <c r="I66" s="26" t="str">
        <f t="shared" si="1"/>
        <v/>
      </c>
      <c r="J66" s="29" t="str">
        <f t="shared" si="2"/>
        <v/>
      </c>
      <c r="K66" s="11"/>
      <c r="L66" s="12"/>
      <c r="M66" s="12"/>
      <c r="N66" s="13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x14ac:dyDescent="0.15">
      <c r="A67" s="23">
        <v>66</v>
      </c>
      <c r="B67" s="58"/>
      <c r="C67" s="55"/>
      <c r="D67" s="58"/>
      <c r="E67" s="56" t="str">
        <f>IF($C67="","",VLOOKUP($D67,編集不可!$A$4:$D$6,2,FALSE))</f>
        <v/>
      </c>
      <c r="F67" s="56" t="str">
        <f t="shared" ref="F67:F130" si="3">IF($C67="","",SUM($C67*$E67))</f>
        <v/>
      </c>
      <c r="G67" s="56" t="str">
        <f>IF($C67="","",VLOOKUP($D67,編集不可!$A$4:$D$6,3,FALSE))</f>
        <v/>
      </c>
      <c r="H67" s="56" t="str">
        <f>IF($C67="","",VLOOKUP($D67,編集不可!$A$4:$D$6,4,FALSE))</f>
        <v/>
      </c>
      <c r="I67" s="26" t="str">
        <f t="shared" ref="I67:I130" si="4">IF($C67="","",ROUND(SUM($F67*$G67+$H67),2))</f>
        <v/>
      </c>
      <c r="J67" s="29" t="str">
        <f t="shared" ref="J67:J130" si="5">IF($C67="","",ROUNDDOWN($I67,-2))</f>
        <v/>
      </c>
      <c r="K67" s="11"/>
      <c r="L67" s="12"/>
      <c r="M67" s="12"/>
      <c r="N67" s="13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x14ac:dyDescent="0.15">
      <c r="A68" s="23">
        <v>67</v>
      </c>
      <c r="B68" s="58"/>
      <c r="C68" s="55"/>
      <c r="D68" s="58"/>
      <c r="E68" s="56" t="str">
        <f>IF($C68="","",VLOOKUP($D68,編集不可!$A$4:$D$6,2,FALSE))</f>
        <v/>
      </c>
      <c r="F68" s="56" t="str">
        <f t="shared" si="3"/>
        <v/>
      </c>
      <c r="G68" s="56" t="str">
        <f>IF($C68="","",VLOOKUP($D68,編集不可!$A$4:$D$6,3,FALSE))</f>
        <v/>
      </c>
      <c r="H68" s="56" t="str">
        <f>IF($C68="","",VLOOKUP($D68,編集不可!$A$4:$D$6,4,FALSE))</f>
        <v/>
      </c>
      <c r="I68" s="26" t="str">
        <f t="shared" si="4"/>
        <v/>
      </c>
      <c r="J68" s="29" t="str">
        <f t="shared" si="5"/>
        <v/>
      </c>
      <c r="K68" s="11"/>
      <c r="L68" s="12"/>
      <c r="M68" s="12"/>
      <c r="N68" s="13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x14ac:dyDescent="0.15">
      <c r="A69" s="23">
        <v>68</v>
      </c>
      <c r="B69" s="58"/>
      <c r="C69" s="55"/>
      <c r="D69" s="58"/>
      <c r="E69" s="56" t="str">
        <f>IF($C69="","",VLOOKUP($D69,編集不可!$A$4:$D$6,2,FALSE))</f>
        <v/>
      </c>
      <c r="F69" s="56" t="str">
        <f t="shared" si="3"/>
        <v/>
      </c>
      <c r="G69" s="56" t="str">
        <f>IF($C69="","",VLOOKUP($D69,編集不可!$A$4:$D$6,3,FALSE))</f>
        <v/>
      </c>
      <c r="H69" s="56" t="str">
        <f>IF($C69="","",VLOOKUP($D69,編集不可!$A$4:$D$6,4,FALSE))</f>
        <v/>
      </c>
      <c r="I69" s="26" t="str">
        <f t="shared" si="4"/>
        <v/>
      </c>
      <c r="J69" s="29" t="str">
        <f t="shared" si="5"/>
        <v/>
      </c>
      <c r="K69" s="11"/>
      <c r="L69" s="12"/>
      <c r="M69" s="12"/>
      <c r="N69" s="13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x14ac:dyDescent="0.15">
      <c r="A70" s="23">
        <v>69</v>
      </c>
      <c r="B70" s="58"/>
      <c r="C70" s="55"/>
      <c r="D70" s="58"/>
      <c r="E70" s="56" t="str">
        <f>IF($C70="","",VLOOKUP($D70,編集不可!$A$4:$D$6,2,FALSE))</f>
        <v/>
      </c>
      <c r="F70" s="56" t="str">
        <f t="shared" si="3"/>
        <v/>
      </c>
      <c r="G70" s="56" t="str">
        <f>IF($C70="","",VLOOKUP($D70,編集不可!$A$4:$D$6,3,FALSE))</f>
        <v/>
      </c>
      <c r="H70" s="56" t="str">
        <f>IF($C70="","",VLOOKUP($D70,編集不可!$A$4:$D$6,4,FALSE))</f>
        <v/>
      </c>
      <c r="I70" s="26" t="str">
        <f t="shared" si="4"/>
        <v/>
      </c>
      <c r="J70" s="29" t="str">
        <f t="shared" si="5"/>
        <v/>
      </c>
      <c r="K70" s="11"/>
      <c r="L70" s="12"/>
      <c r="M70" s="12"/>
      <c r="N70" s="13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x14ac:dyDescent="0.15">
      <c r="A71" s="23">
        <v>70</v>
      </c>
      <c r="B71" s="58"/>
      <c r="C71" s="55"/>
      <c r="D71" s="58"/>
      <c r="E71" s="56" t="str">
        <f>IF($C71="","",VLOOKUP($D71,編集不可!$A$4:$D$6,2,FALSE))</f>
        <v/>
      </c>
      <c r="F71" s="56" t="str">
        <f t="shared" si="3"/>
        <v/>
      </c>
      <c r="G71" s="56" t="str">
        <f>IF($C71="","",VLOOKUP($D71,編集不可!$A$4:$D$6,3,FALSE))</f>
        <v/>
      </c>
      <c r="H71" s="56" t="str">
        <f>IF($C71="","",VLOOKUP($D71,編集不可!$A$4:$D$6,4,FALSE))</f>
        <v/>
      </c>
      <c r="I71" s="26" t="str">
        <f t="shared" si="4"/>
        <v/>
      </c>
      <c r="J71" s="29" t="str">
        <f t="shared" si="5"/>
        <v/>
      </c>
      <c r="K71" s="11"/>
      <c r="L71" s="12"/>
      <c r="M71" s="12"/>
      <c r="N71" s="13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x14ac:dyDescent="0.15">
      <c r="A72" s="23">
        <v>71</v>
      </c>
      <c r="B72" s="58"/>
      <c r="C72" s="55"/>
      <c r="D72" s="58"/>
      <c r="E72" s="56" t="str">
        <f>IF($C72="","",VLOOKUP($D72,編集不可!$A$4:$D$6,2,FALSE))</f>
        <v/>
      </c>
      <c r="F72" s="56" t="str">
        <f t="shared" si="3"/>
        <v/>
      </c>
      <c r="G72" s="56" t="str">
        <f>IF($C72="","",VLOOKUP($D72,編集不可!$A$4:$D$6,3,FALSE))</f>
        <v/>
      </c>
      <c r="H72" s="56" t="str">
        <f>IF($C72="","",VLOOKUP($D72,編集不可!$A$4:$D$6,4,FALSE))</f>
        <v/>
      </c>
      <c r="I72" s="26" t="str">
        <f t="shared" si="4"/>
        <v/>
      </c>
      <c r="J72" s="29" t="str">
        <f t="shared" si="5"/>
        <v/>
      </c>
      <c r="K72" s="11"/>
      <c r="L72" s="12"/>
      <c r="M72" s="12"/>
      <c r="N72" s="13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x14ac:dyDescent="0.15">
      <c r="A73" s="23">
        <v>72</v>
      </c>
      <c r="B73" s="58"/>
      <c r="C73" s="55"/>
      <c r="D73" s="58"/>
      <c r="E73" s="56" t="str">
        <f>IF($C73="","",VLOOKUP($D73,編集不可!$A$4:$D$6,2,FALSE))</f>
        <v/>
      </c>
      <c r="F73" s="56" t="str">
        <f t="shared" si="3"/>
        <v/>
      </c>
      <c r="G73" s="56" t="str">
        <f>IF($C73="","",VLOOKUP($D73,編集不可!$A$4:$D$6,3,FALSE))</f>
        <v/>
      </c>
      <c r="H73" s="56" t="str">
        <f>IF($C73="","",VLOOKUP($D73,編集不可!$A$4:$D$6,4,FALSE))</f>
        <v/>
      </c>
      <c r="I73" s="26" t="str">
        <f t="shared" si="4"/>
        <v/>
      </c>
      <c r="J73" s="29" t="str">
        <f t="shared" si="5"/>
        <v/>
      </c>
      <c r="K73" s="11"/>
      <c r="L73" s="12"/>
      <c r="M73" s="12"/>
      <c r="N73" s="13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x14ac:dyDescent="0.15">
      <c r="A74" s="23">
        <v>73</v>
      </c>
      <c r="B74" s="58"/>
      <c r="C74" s="55"/>
      <c r="D74" s="58"/>
      <c r="E74" s="56" t="str">
        <f>IF($C74="","",VLOOKUP($D74,編集不可!$A$4:$D$6,2,FALSE))</f>
        <v/>
      </c>
      <c r="F74" s="56" t="str">
        <f t="shared" si="3"/>
        <v/>
      </c>
      <c r="G74" s="56" t="str">
        <f>IF($C74="","",VLOOKUP($D74,編集不可!$A$4:$D$6,3,FALSE))</f>
        <v/>
      </c>
      <c r="H74" s="56" t="str">
        <f>IF($C74="","",VLOOKUP($D74,編集不可!$A$4:$D$6,4,FALSE))</f>
        <v/>
      </c>
      <c r="I74" s="26" t="str">
        <f t="shared" si="4"/>
        <v/>
      </c>
      <c r="J74" s="29" t="str">
        <f t="shared" si="5"/>
        <v/>
      </c>
      <c r="K74" s="11"/>
      <c r="L74" s="12"/>
      <c r="M74" s="12"/>
      <c r="N74" s="13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x14ac:dyDescent="0.15">
      <c r="A75" s="23">
        <v>74</v>
      </c>
      <c r="B75" s="58"/>
      <c r="C75" s="55"/>
      <c r="D75" s="58"/>
      <c r="E75" s="56" t="str">
        <f>IF($C75="","",VLOOKUP($D75,編集不可!$A$4:$D$6,2,FALSE))</f>
        <v/>
      </c>
      <c r="F75" s="56" t="str">
        <f t="shared" si="3"/>
        <v/>
      </c>
      <c r="G75" s="56" t="str">
        <f>IF($C75="","",VLOOKUP($D75,編集不可!$A$4:$D$6,3,FALSE))</f>
        <v/>
      </c>
      <c r="H75" s="56" t="str">
        <f>IF($C75="","",VLOOKUP($D75,編集不可!$A$4:$D$6,4,FALSE))</f>
        <v/>
      </c>
      <c r="I75" s="26" t="str">
        <f t="shared" si="4"/>
        <v/>
      </c>
      <c r="J75" s="29" t="str">
        <f t="shared" si="5"/>
        <v/>
      </c>
      <c r="K75" s="11"/>
      <c r="L75" s="12"/>
      <c r="M75" s="12"/>
      <c r="N75" s="13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x14ac:dyDescent="0.15">
      <c r="A76" s="23">
        <v>75</v>
      </c>
      <c r="B76" s="58"/>
      <c r="C76" s="55"/>
      <c r="D76" s="58"/>
      <c r="E76" s="56" t="str">
        <f>IF($C76="","",VLOOKUP($D76,編集不可!$A$4:$D$6,2,FALSE))</f>
        <v/>
      </c>
      <c r="F76" s="56" t="str">
        <f t="shared" si="3"/>
        <v/>
      </c>
      <c r="G76" s="56" t="str">
        <f>IF($C76="","",VLOOKUP($D76,編集不可!$A$4:$D$6,3,FALSE))</f>
        <v/>
      </c>
      <c r="H76" s="56" t="str">
        <f>IF($C76="","",VLOOKUP($D76,編集不可!$A$4:$D$6,4,FALSE))</f>
        <v/>
      </c>
      <c r="I76" s="26" t="str">
        <f t="shared" si="4"/>
        <v/>
      </c>
      <c r="J76" s="29" t="str">
        <f t="shared" si="5"/>
        <v/>
      </c>
      <c r="K76" s="11"/>
      <c r="L76" s="12"/>
      <c r="M76" s="12"/>
      <c r="N76" s="13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x14ac:dyDescent="0.15">
      <c r="A77" s="23">
        <v>76</v>
      </c>
      <c r="B77" s="58"/>
      <c r="C77" s="55"/>
      <c r="D77" s="58"/>
      <c r="E77" s="56" t="str">
        <f>IF($C77="","",VLOOKUP($D77,編集不可!$A$4:$D$6,2,FALSE))</f>
        <v/>
      </c>
      <c r="F77" s="56" t="str">
        <f t="shared" si="3"/>
        <v/>
      </c>
      <c r="G77" s="56" t="str">
        <f>IF($C77="","",VLOOKUP($D77,編集不可!$A$4:$D$6,3,FALSE))</f>
        <v/>
      </c>
      <c r="H77" s="56" t="str">
        <f>IF($C77="","",VLOOKUP($D77,編集不可!$A$4:$D$6,4,FALSE))</f>
        <v/>
      </c>
      <c r="I77" s="26" t="str">
        <f t="shared" si="4"/>
        <v/>
      </c>
      <c r="J77" s="29" t="str">
        <f t="shared" si="5"/>
        <v/>
      </c>
      <c r="K77" s="11"/>
      <c r="L77" s="12"/>
      <c r="M77" s="12"/>
      <c r="N77" s="13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x14ac:dyDescent="0.15">
      <c r="A78" s="23">
        <v>77</v>
      </c>
      <c r="B78" s="58"/>
      <c r="C78" s="55"/>
      <c r="D78" s="58"/>
      <c r="E78" s="56" t="str">
        <f>IF($C78="","",VLOOKUP($D78,編集不可!$A$4:$D$6,2,FALSE))</f>
        <v/>
      </c>
      <c r="F78" s="56" t="str">
        <f t="shared" si="3"/>
        <v/>
      </c>
      <c r="G78" s="56" t="str">
        <f>IF($C78="","",VLOOKUP($D78,編集不可!$A$4:$D$6,3,FALSE))</f>
        <v/>
      </c>
      <c r="H78" s="56" t="str">
        <f>IF($C78="","",VLOOKUP($D78,編集不可!$A$4:$D$6,4,FALSE))</f>
        <v/>
      </c>
      <c r="I78" s="26" t="str">
        <f t="shared" si="4"/>
        <v/>
      </c>
      <c r="J78" s="29" t="str">
        <f t="shared" si="5"/>
        <v/>
      </c>
      <c r="K78" s="11"/>
      <c r="L78" s="12"/>
      <c r="M78" s="12"/>
      <c r="N78" s="13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x14ac:dyDescent="0.15">
      <c r="A79" s="23">
        <v>78</v>
      </c>
      <c r="B79" s="58"/>
      <c r="C79" s="55"/>
      <c r="D79" s="58"/>
      <c r="E79" s="56" t="str">
        <f>IF($C79="","",VLOOKUP($D79,編集不可!$A$4:$D$6,2,FALSE))</f>
        <v/>
      </c>
      <c r="F79" s="56" t="str">
        <f t="shared" si="3"/>
        <v/>
      </c>
      <c r="G79" s="56" t="str">
        <f>IF($C79="","",VLOOKUP($D79,編集不可!$A$4:$D$6,3,FALSE))</f>
        <v/>
      </c>
      <c r="H79" s="56" t="str">
        <f>IF($C79="","",VLOOKUP($D79,編集不可!$A$4:$D$6,4,FALSE))</f>
        <v/>
      </c>
      <c r="I79" s="26" t="str">
        <f t="shared" si="4"/>
        <v/>
      </c>
      <c r="J79" s="29" t="str">
        <f t="shared" si="5"/>
        <v/>
      </c>
      <c r="K79" s="11"/>
      <c r="L79" s="12"/>
      <c r="M79" s="12"/>
      <c r="N79" s="13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x14ac:dyDescent="0.15">
      <c r="A80" s="23">
        <v>79</v>
      </c>
      <c r="B80" s="58"/>
      <c r="C80" s="55"/>
      <c r="D80" s="58"/>
      <c r="E80" s="56" t="str">
        <f>IF($C80="","",VLOOKUP($D80,編集不可!$A$4:$D$6,2,FALSE))</f>
        <v/>
      </c>
      <c r="F80" s="56" t="str">
        <f t="shared" si="3"/>
        <v/>
      </c>
      <c r="G80" s="56" t="str">
        <f>IF($C80="","",VLOOKUP($D80,編集不可!$A$4:$D$6,3,FALSE))</f>
        <v/>
      </c>
      <c r="H80" s="56" t="str">
        <f>IF($C80="","",VLOOKUP($D80,編集不可!$A$4:$D$6,4,FALSE))</f>
        <v/>
      </c>
      <c r="I80" s="26" t="str">
        <f t="shared" si="4"/>
        <v/>
      </c>
      <c r="J80" s="29" t="str">
        <f t="shared" si="5"/>
        <v/>
      </c>
      <c r="K80" s="11"/>
      <c r="L80" s="12"/>
      <c r="M80" s="12"/>
      <c r="N80" s="13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x14ac:dyDescent="0.15">
      <c r="A81" s="23">
        <v>80</v>
      </c>
      <c r="B81" s="58"/>
      <c r="C81" s="55"/>
      <c r="D81" s="58"/>
      <c r="E81" s="56" t="str">
        <f>IF($C81="","",VLOOKUP($D81,編集不可!$A$4:$D$6,2,FALSE))</f>
        <v/>
      </c>
      <c r="F81" s="56" t="str">
        <f t="shared" si="3"/>
        <v/>
      </c>
      <c r="G81" s="56" t="str">
        <f>IF($C81="","",VLOOKUP($D81,編集不可!$A$4:$D$6,3,FALSE))</f>
        <v/>
      </c>
      <c r="H81" s="56" t="str">
        <f>IF($C81="","",VLOOKUP($D81,編集不可!$A$4:$D$6,4,FALSE))</f>
        <v/>
      </c>
      <c r="I81" s="26" t="str">
        <f t="shared" si="4"/>
        <v/>
      </c>
      <c r="J81" s="29" t="str">
        <f t="shared" si="5"/>
        <v/>
      </c>
      <c r="K81" s="11"/>
      <c r="L81" s="12"/>
      <c r="M81" s="12"/>
      <c r="N81" s="13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x14ac:dyDescent="0.15">
      <c r="A82" s="23">
        <v>81</v>
      </c>
      <c r="B82" s="58"/>
      <c r="C82" s="55"/>
      <c r="D82" s="58"/>
      <c r="E82" s="56" t="str">
        <f>IF($C82="","",VLOOKUP($D82,編集不可!$A$4:$D$6,2,FALSE))</f>
        <v/>
      </c>
      <c r="F82" s="56" t="str">
        <f t="shared" si="3"/>
        <v/>
      </c>
      <c r="G82" s="56" t="str">
        <f>IF($C82="","",VLOOKUP($D82,編集不可!$A$4:$D$6,3,FALSE))</f>
        <v/>
      </c>
      <c r="H82" s="56" t="str">
        <f>IF($C82="","",VLOOKUP($D82,編集不可!$A$4:$D$6,4,FALSE))</f>
        <v/>
      </c>
      <c r="I82" s="26" t="str">
        <f t="shared" si="4"/>
        <v/>
      </c>
      <c r="J82" s="29" t="str">
        <f t="shared" si="5"/>
        <v/>
      </c>
      <c r="K82" s="11"/>
      <c r="L82" s="12"/>
      <c r="M82" s="12"/>
      <c r="N82" s="13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x14ac:dyDescent="0.15">
      <c r="A83" s="23">
        <v>82</v>
      </c>
      <c r="B83" s="58"/>
      <c r="C83" s="55"/>
      <c r="D83" s="58"/>
      <c r="E83" s="56" t="str">
        <f>IF($C83="","",VLOOKUP($D83,編集不可!$A$4:$D$6,2,FALSE))</f>
        <v/>
      </c>
      <c r="F83" s="56" t="str">
        <f t="shared" si="3"/>
        <v/>
      </c>
      <c r="G83" s="56" t="str">
        <f>IF($C83="","",VLOOKUP($D83,編集不可!$A$4:$D$6,3,FALSE))</f>
        <v/>
      </c>
      <c r="H83" s="56" t="str">
        <f>IF($C83="","",VLOOKUP($D83,編集不可!$A$4:$D$6,4,FALSE))</f>
        <v/>
      </c>
      <c r="I83" s="26" t="str">
        <f t="shared" si="4"/>
        <v/>
      </c>
      <c r="J83" s="29" t="str">
        <f t="shared" si="5"/>
        <v/>
      </c>
      <c r="K83" s="11"/>
      <c r="L83" s="12"/>
      <c r="M83" s="12"/>
      <c r="N83" s="13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x14ac:dyDescent="0.15">
      <c r="A84" s="23">
        <v>83</v>
      </c>
      <c r="B84" s="58"/>
      <c r="C84" s="55"/>
      <c r="D84" s="58"/>
      <c r="E84" s="56" t="str">
        <f>IF($C84="","",VLOOKUP($D84,編集不可!$A$4:$D$6,2,FALSE))</f>
        <v/>
      </c>
      <c r="F84" s="56" t="str">
        <f t="shared" si="3"/>
        <v/>
      </c>
      <c r="G84" s="56" t="str">
        <f>IF($C84="","",VLOOKUP($D84,編集不可!$A$4:$D$6,3,FALSE))</f>
        <v/>
      </c>
      <c r="H84" s="56" t="str">
        <f>IF($C84="","",VLOOKUP($D84,編集不可!$A$4:$D$6,4,FALSE))</f>
        <v/>
      </c>
      <c r="I84" s="26" t="str">
        <f t="shared" si="4"/>
        <v/>
      </c>
      <c r="J84" s="29" t="str">
        <f t="shared" si="5"/>
        <v/>
      </c>
      <c r="K84" s="11"/>
      <c r="L84" s="12"/>
      <c r="M84" s="12"/>
      <c r="N84" s="13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x14ac:dyDescent="0.15">
      <c r="A85" s="23">
        <v>84</v>
      </c>
      <c r="B85" s="58"/>
      <c r="C85" s="55"/>
      <c r="D85" s="58"/>
      <c r="E85" s="56" t="str">
        <f>IF($C85="","",VLOOKUP($D85,編集不可!$A$4:$D$6,2,FALSE))</f>
        <v/>
      </c>
      <c r="F85" s="56" t="str">
        <f t="shared" si="3"/>
        <v/>
      </c>
      <c r="G85" s="56" t="str">
        <f>IF($C85="","",VLOOKUP($D85,編集不可!$A$4:$D$6,3,FALSE))</f>
        <v/>
      </c>
      <c r="H85" s="56" t="str">
        <f>IF($C85="","",VLOOKUP($D85,編集不可!$A$4:$D$6,4,FALSE))</f>
        <v/>
      </c>
      <c r="I85" s="26" t="str">
        <f t="shared" si="4"/>
        <v/>
      </c>
      <c r="J85" s="29" t="str">
        <f t="shared" si="5"/>
        <v/>
      </c>
      <c r="K85" s="11"/>
      <c r="L85" s="12"/>
      <c r="M85" s="12"/>
      <c r="N85" s="13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x14ac:dyDescent="0.15">
      <c r="A86" s="23">
        <v>85</v>
      </c>
      <c r="B86" s="58"/>
      <c r="C86" s="55"/>
      <c r="D86" s="58"/>
      <c r="E86" s="56" t="str">
        <f>IF($C86="","",VLOOKUP($D86,編集不可!$A$4:$D$6,2,FALSE))</f>
        <v/>
      </c>
      <c r="F86" s="56" t="str">
        <f t="shared" si="3"/>
        <v/>
      </c>
      <c r="G86" s="56" t="str">
        <f>IF($C86="","",VLOOKUP($D86,編集不可!$A$4:$D$6,3,FALSE))</f>
        <v/>
      </c>
      <c r="H86" s="56" t="str">
        <f>IF($C86="","",VLOOKUP($D86,編集不可!$A$4:$D$6,4,FALSE))</f>
        <v/>
      </c>
      <c r="I86" s="26" t="str">
        <f t="shared" si="4"/>
        <v/>
      </c>
      <c r="J86" s="29" t="str">
        <f t="shared" si="5"/>
        <v/>
      </c>
      <c r="K86" s="11"/>
      <c r="L86" s="12"/>
      <c r="M86" s="12"/>
      <c r="N86" s="13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x14ac:dyDescent="0.15">
      <c r="A87" s="23">
        <v>86</v>
      </c>
      <c r="B87" s="58"/>
      <c r="C87" s="55"/>
      <c r="D87" s="58"/>
      <c r="E87" s="56" t="str">
        <f>IF($C87="","",VLOOKUP($D87,編集不可!$A$4:$D$6,2,FALSE))</f>
        <v/>
      </c>
      <c r="F87" s="56" t="str">
        <f t="shared" si="3"/>
        <v/>
      </c>
      <c r="G87" s="56" t="str">
        <f>IF($C87="","",VLOOKUP($D87,編集不可!$A$4:$D$6,3,FALSE))</f>
        <v/>
      </c>
      <c r="H87" s="56" t="str">
        <f>IF($C87="","",VLOOKUP($D87,編集不可!$A$4:$D$6,4,FALSE))</f>
        <v/>
      </c>
      <c r="I87" s="26" t="str">
        <f t="shared" si="4"/>
        <v/>
      </c>
      <c r="J87" s="29" t="str">
        <f t="shared" si="5"/>
        <v/>
      </c>
      <c r="K87" s="11"/>
      <c r="L87" s="12"/>
      <c r="M87" s="12"/>
      <c r="N87" s="13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x14ac:dyDescent="0.15">
      <c r="A88" s="23">
        <v>87</v>
      </c>
      <c r="B88" s="58"/>
      <c r="C88" s="55"/>
      <c r="D88" s="58"/>
      <c r="E88" s="56" t="str">
        <f>IF($C88="","",VLOOKUP($D88,編集不可!$A$4:$D$6,2,FALSE))</f>
        <v/>
      </c>
      <c r="F88" s="56" t="str">
        <f t="shared" si="3"/>
        <v/>
      </c>
      <c r="G88" s="56" t="str">
        <f>IF($C88="","",VLOOKUP($D88,編集不可!$A$4:$D$6,3,FALSE))</f>
        <v/>
      </c>
      <c r="H88" s="56" t="str">
        <f>IF($C88="","",VLOOKUP($D88,編集不可!$A$4:$D$6,4,FALSE))</f>
        <v/>
      </c>
      <c r="I88" s="26" t="str">
        <f t="shared" si="4"/>
        <v/>
      </c>
      <c r="J88" s="29" t="str">
        <f t="shared" si="5"/>
        <v/>
      </c>
      <c r="K88" s="11"/>
      <c r="L88" s="12"/>
      <c r="M88" s="12"/>
      <c r="N88" s="13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x14ac:dyDescent="0.15">
      <c r="A89" s="23">
        <v>88</v>
      </c>
      <c r="B89" s="58"/>
      <c r="C89" s="55"/>
      <c r="D89" s="58"/>
      <c r="E89" s="56" t="str">
        <f>IF($C89="","",VLOOKUP($D89,編集不可!$A$4:$D$6,2,FALSE))</f>
        <v/>
      </c>
      <c r="F89" s="56" t="str">
        <f t="shared" si="3"/>
        <v/>
      </c>
      <c r="G89" s="56" t="str">
        <f>IF($C89="","",VLOOKUP($D89,編集不可!$A$4:$D$6,3,FALSE))</f>
        <v/>
      </c>
      <c r="H89" s="56" t="str">
        <f>IF($C89="","",VLOOKUP($D89,編集不可!$A$4:$D$6,4,FALSE))</f>
        <v/>
      </c>
      <c r="I89" s="26" t="str">
        <f t="shared" si="4"/>
        <v/>
      </c>
      <c r="J89" s="29" t="str">
        <f t="shared" si="5"/>
        <v/>
      </c>
      <c r="K89" s="11"/>
      <c r="L89" s="12"/>
      <c r="M89" s="12"/>
      <c r="N89" s="13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x14ac:dyDescent="0.15">
      <c r="A90" s="23">
        <v>89</v>
      </c>
      <c r="B90" s="58"/>
      <c r="C90" s="55"/>
      <c r="D90" s="58"/>
      <c r="E90" s="56" t="str">
        <f>IF($C90="","",VLOOKUP($D90,編集不可!$A$4:$D$6,2,FALSE))</f>
        <v/>
      </c>
      <c r="F90" s="56" t="str">
        <f t="shared" si="3"/>
        <v/>
      </c>
      <c r="G90" s="56" t="str">
        <f>IF($C90="","",VLOOKUP($D90,編集不可!$A$4:$D$6,3,FALSE))</f>
        <v/>
      </c>
      <c r="H90" s="56" t="str">
        <f>IF($C90="","",VLOOKUP($D90,編集不可!$A$4:$D$6,4,FALSE))</f>
        <v/>
      </c>
      <c r="I90" s="26" t="str">
        <f t="shared" si="4"/>
        <v/>
      </c>
      <c r="J90" s="29" t="str">
        <f t="shared" si="5"/>
        <v/>
      </c>
      <c r="K90" s="11"/>
      <c r="L90" s="12"/>
      <c r="M90" s="12"/>
      <c r="N90" s="13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x14ac:dyDescent="0.15">
      <c r="A91" s="23">
        <v>90</v>
      </c>
      <c r="B91" s="58"/>
      <c r="C91" s="55"/>
      <c r="D91" s="58"/>
      <c r="E91" s="56" t="str">
        <f>IF($C91="","",VLOOKUP($D91,編集不可!$A$4:$D$6,2,FALSE))</f>
        <v/>
      </c>
      <c r="F91" s="56" t="str">
        <f t="shared" si="3"/>
        <v/>
      </c>
      <c r="G91" s="56" t="str">
        <f>IF($C91="","",VLOOKUP($D91,編集不可!$A$4:$D$6,3,FALSE))</f>
        <v/>
      </c>
      <c r="H91" s="56" t="str">
        <f>IF($C91="","",VLOOKUP($D91,編集不可!$A$4:$D$6,4,FALSE))</f>
        <v/>
      </c>
      <c r="I91" s="26" t="str">
        <f t="shared" si="4"/>
        <v/>
      </c>
      <c r="J91" s="29" t="str">
        <f t="shared" si="5"/>
        <v/>
      </c>
      <c r="K91" s="11"/>
      <c r="L91" s="12"/>
      <c r="M91" s="12"/>
      <c r="N91" s="13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x14ac:dyDescent="0.15">
      <c r="A92" s="23">
        <v>91</v>
      </c>
      <c r="B92" s="58"/>
      <c r="C92" s="55"/>
      <c r="D92" s="58"/>
      <c r="E92" s="56" t="str">
        <f>IF($C92="","",VLOOKUP($D92,編集不可!$A$4:$D$6,2,FALSE))</f>
        <v/>
      </c>
      <c r="F92" s="56" t="str">
        <f t="shared" si="3"/>
        <v/>
      </c>
      <c r="G92" s="56" t="str">
        <f>IF($C92="","",VLOOKUP($D92,編集不可!$A$4:$D$6,3,FALSE))</f>
        <v/>
      </c>
      <c r="H92" s="56" t="str">
        <f>IF($C92="","",VLOOKUP($D92,編集不可!$A$4:$D$6,4,FALSE))</f>
        <v/>
      </c>
      <c r="I92" s="26" t="str">
        <f t="shared" si="4"/>
        <v/>
      </c>
      <c r="J92" s="29" t="str">
        <f t="shared" si="5"/>
        <v/>
      </c>
      <c r="K92" s="11"/>
      <c r="L92" s="12"/>
      <c r="M92" s="12"/>
      <c r="N92" s="13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x14ac:dyDescent="0.15">
      <c r="A93" s="23">
        <v>92</v>
      </c>
      <c r="B93" s="58"/>
      <c r="C93" s="55"/>
      <c r="D93" s="58"/>
      <c r="E93" s="56" t="str">
        <f>IF($C93="","",VLOOKUP($D93,編集不可!$A$4:$D$6,2,FALSE))</f>
        <v/>
      </c>
      <c r="F93" s="56" t="str">
        <f t="shared" si="3"/>
        <v/>
      </c>
      <c r="G93" s="56" t="str">
        <f>IF($C93="","",VLOOKUP($D93,編集不可!$A$4:$D$6,3,FALSE))</f>
        <v/>
      </c>
      <c r="H93" s="56" t="str">
        <f>IF($C93="","",VLOOKUP($D93,編集不可!$A$4:$D$6,4,FALSE))</f>
        <v/>
      </c>
      <c r="I93" s="26" t="str">
        <f t="shared" si="4"/>
        <v/>
      </c>
      <c r="J93" s="29" t="str">
        <f t="shared" si="5"/>
        <v/>
      </c>
      <c r="K93" s="11"/>
      <c r="L93" s="12"/>
      <c r="M93" s="12"/>
      <c r="N93" s="13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x14ac:dyDescent="0.15">
      <c r="A94" s="23">
        <v>93</v>
      </c>
      <c r="B94" s="58"/>
      <c r="C94" s="58"/>
      <c r="D94" s="58"/>
      <c r="E94" s="56" t="str">
        <f>IF($C94="","",VLOOKUP($D94,編集不可!$A$4:$D$6,2,FALSE))</f>
        <v/>
      </c>
      <c r="F94" s="56" t="str">
        <f t="shared" si="3"/>
        <v/>
      </c>
      <c r="G94" s="56" t="str">
        <f>IF($C94="","",VLOOKUP($D94,編集不可!$A$4:$D$6,3,FALSE))</f>
        <v/>
      </c>
      <c r="H94" s="56" t="str">
        <f>IF($C94="","",VLOOKUP($D94,編集不可!$A$4:$D$6,4,FALSE))</f>
        <v/>
      </c>
      <c r="I94" s="26" t="str">
        <f t="shared" si="4"/>
        <v/>
      </c>
      <c r="J94" s="29" t="str">
        <f t="shared" si="5"/>
        <v/>
      </c>
      <c r="K94" s="11"/>
      <c r="L94" s="12"/>
      <c r="M94" s="12"/>
      <c r="N94" s="13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x14ac:dyDescent="0.15">
      <c r="A95" s="23">
        <v>94</v>
      </c>
      <c r="B95" s="58"/>
      <c r="C95" s="58"/>
      <c r="D95" s="58"/>
      <c r="E95" s="56" t="str">
        <f>IF($C95="","",VLOOKUP($D95,編集不可!$A$4:$D$6,2,FALSE))</f>
        <v/>
      </c>
      <c r="F95" s="56" t="str">
        <f t="shared" si="3"/>
        <v/>
      </c>
      <c r="G95" s="56" t="str">
        <f>IF($C95="","",VLOOKUP($D95,編集不可!$A$4:$D$6,3,FALSE))</f>
        <v/>
      </c>
      <c r="H95" s="56" t="str">
        <f>IF($C95="","",VLOOKUP($D95,編集不可!$A$4:$D$6,4,FALSE))</f>
        <v/>
      </c>
      <c r="I95" s="26" t="str">
        <f t="shared" si="4"/>
        <v/>
      </c>
      <c r="J95" s="29" t="str">
        <f t="shared" si="5"/>
        <v/>
      </c>
      <c r="K95" s="11"/>
      <c r="L95" s="12"/>
      <c r="M95" s="12"/>
      <c r="N95" s="13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x14ac:dyDescent="0.15">
      <c r="A96" s="23">
        <v>95</v>
      </c>
      <c r="B96" s="58"/>
      <c r="C96" s="58"/>
      <c r="D96" s="58"/>
      <c r="E96" s="56" t="str">
        <f>IF($C96="","",VLOOKUP($D96,編集不可!$A$4:$D$6,2,FALSE))</f>
        <v/>
      </c>
      <c r="F96" s="56" t="str">
        <f t="shared" si="3"/>
        <v/>
      </c>
      <c r="G96" s="56" t="str">
        <f>IF($C96="","",VLOOKUP($D96,編集不可!$A$4:$D$6,3,FALSE))</f>
        <v/>
      </c>
      <c r="H96" s="56" t="str">
        <f>IF($C96="","",VLOOKUP($D96,編集不可!$A$4:$D$6,4,FALSE))</f>
        <v/>
      </c>
      <c r="I96" s="26" t="str">
        <f t="shared" si="4"/>
        <v/>
      </c>
      <c r="J96" s="29" t="str">
        <f t="shared" si="5"/>
        <v/>
      </c>
      <c r="K96" s="11"/>
      <c r="L96" s="12"/>
      <c r="M96" s="12"/>
      <c r="N96" s="13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x14ac:dyDescent="0.15">
      <c r="A97" s="23">
        <v>96</v>
      </c>
      <c r="B97" s="58"/>
      <c r="C97" s="58"/>
      <c r="D97" s="58"/>
      <c r="E97" s="56" t="str">
        <f>IF($C97="","",VLOOKUP($D97,編集不可!$A$4:$D$6,2,FALSE))</f>
        <v/>
      </c>
      <c r="F97" s="56" t="str">
        <f t="shared" si="3"/>
        <v/>
      </c>
      <c r="G97" s="56" t="str">
        <f>IF($C97="","",VLOOKUP($D97,編集不可!$A$4:$D$6,3,FALSE))</f>
        <v/>
      </c>
      <c r="H97" s="56" t="str">
        <f>IF($C97="","",VLOOKUP($D97,編集不可!$A$4:$D$6,4,FALSE))</f>
        <v/>
      </c>
      <c r="I97" s="26" t="str">
        <f t="shared" si="4"/>
        <v/>
      </c>
      <c r="J97" s="29" t="str">
        <f t="shared" si="5"/>
        <v/>
      </c>
      <c r="K97" s="11"/>
      <c r="L97" s="12"/>
      <c r="M97" s="12"/>
      <c r="N97" s="13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x14ac:dyDescent="0.15">
      <c r="A98" s="23">
        <v>97</v>
      </c>
      <c r="B98" s="58"/>
      <c r="C98" s="58"/>
      <c r="D98" s="58"/>
      <c r="E98" s="56" t="str">
        <f>IF($C98="","",VLOOKUP($D98,編集不可!$A$4:$D$6,2,FALSE))</f>
        <v/>
      </c>
      <c r="F98" s="56" t="str">
        <f t="shared" si="3"/>
        <v/>
      </c>
      <c r="G98" s="56" t="str">
        <f>IF($C98="","",VLOOKUP($D98,編集不可!$A$4:$D$6,3,FALSE))</f>
        <v/>
      </c>
      <c r="H98" s="56" t="str">
        <f>IF($C98="","",VLOOKUP($D98,編集不可!$A$4:$D$6,4,FALSE))</f>
        <v/>
      </c>
      <c r="I98" s="26" t="str">
        <f t="shared" si="4"/>
        <v/>
      </c>
      <c r="J98" s="29" t="str">
        <f t="shared" si="5"/>
        <v/>
      </c>
      <c r="K98" s="11"/>
      <c r="L98" s="12"/>
      <c r="M98" s="12"/>
      <c r="N98" s="13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x14ac:dyDescent="0.15">
      <c r="A99" s="23">
        <v>98</v>
      </c>
      <c r="B99" s="58"/>
      <c r="C99" s="58"/>
      <c r="D99" s="58"/>
      <c r="E99" s="56" t="str">
        <f>IF($C99="","",VLOOKUP($D99,編集不可!$A$4:$D$6,2,FALSE))</f>
        <v/>
      </c>
      <c r="F99" s="56" t="str">
        <f t="shared" si="3"/>
        <v/>
      </c>
      <c r="G99" s="56" t="str">
        <f>IF($C99="","",VLOOKUP($D99,編集不可!$A$4:$D$6,3,FALSE))</f>
        <v/>
      </c>
      <c r="H99" s="56" t="str">
        <f>IF($C99="","",VLOOKUP($D99,編集不可!$A$4:$D$6,4,FALSE))</f>
        <v/>
      </c>
      <c r="I99" s="26" t="str">
        <f t="shared" si="4"/>
        <v/>
      </c>
      <c r="J99" s="29" t="str">
        <f t="shared" si="5"/>
        <v/>
      </c>
      <c r="K99" s="11"/>
      <c r="L99" s="12"/>
      <c r="M99" s="12"/>
      <c r="N99" s="13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x14ac:dyDescent="0.15">
      <c r="A100" s="23">
        <v>99</v>
      </c>
      <c r="B100" s="58"/>
      <c r="C100" s="58"/>
      <c r="D100" s="58"/>
      <c r="E100" s="56" t="str">
        <f>IF($C100="","",VLOOKUP($D100,編集不可!$A$4:$D$6,2,FALSE))</f>
        <v/>
      </c>
      <c r="F100" s="56" t="str">
        <f t="shared" si="3"/>
        <v/>
      </c>
      <c r="G100" s="56" t="str">
        <f>IF($C100="","",VLOOKUP($D100,編集不可!$A$4:$D$6,3,FALSE))</f>
        <v/>
      </c>
      <c r="H100" s="56" t="str">
        <f>IF($C100="","",VLOOKUP($D100,編集不可!$A$4:$D$6,4,FALSE))</f>
        <v/>
      </c>
      <c r="I100" s="26" t="str">
        <f t="shared" si="4"/>
        <v/>
      </c>
      <c r="J100" s="29" t="str">
        <f t="shared" si="5"/>
        <v/>
      </c>
      <c r="K100" s="11"/>
      <c r="L100" s="12"/>
      <c r="M100" s="12"/>
      <c r="N100" s="13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x14ac:dyDescent="0.15">
      <c r="A101" s="23">
        <v>100</v>
      </c>
      <c r="B101" s="58"/>
      <c r="C101" s="58"/>
      <c r="D101" s="58"/>
      <c r="E101" s="56" t="str">
        <f>IF($C101="","",VLOOKUP($D101,編集不可!$A$4:$D$6,2,FALSE))</f>
        <v/>
      </c>
      <c r="F101" s="56" t="str">
        <f t="shared" si="3"/>
        <v/>
      </c>
      <c r="G101" s="56" t="str">
        <f>IF($C101="","",VLOOKUP($D101,編集不可!$A$4:$D$6,3,FALSE))</f>
        <v/>
      </c>
      <c r="H101" s="56" t="str">
        <f>IF($C101="","",VLOOKUP($D101,編集不可!$A$4:$D$6,4,FALSE))</f>
        <v/>
      </c>
      <c r="I101" s="26" t="str">
        <f t="shared" si="4"/>
        <v/>
      </c>
      <c r="J101" s="29" t="str">
        <f t="shared" si="5"/>
        <v/>
      </c>
      <c r="K101" s="11"/>
      <c r="L101" s="12"/>
      <c r="M101" s="12"/>
      <c r="N101" s="13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x14ac:dyDescent="0.15">
      <c r="A102" s="23">
        <v>101</v>
      </c>
      <c r="B102" s="58"/>
      <c r="C102" s="58"/>
      <c r="D102" s="58"/>
      <c r="E102" s="56" t="str">
        <f>IF($C102="","",VLOOKUP($D102,編集不可!$A$4:$D$6,2,FALSE))</f>
        <v/>
      </c>
      <c r="F102" s="56" t="str">
        <f t="shared" si="3"/>
        <v/>
      </c>
      <c r="G102" s="56" t="str">
        <f>IF($C102="","",VLOOKUP($D102,編集不可!$A$4:$D$6,3,FALSE))</f>
        <v/>
      </c>
      <c r="H102" s="56" t="str">
        <f>IF($C102="","",VLOOKUP($D102,編集不可!$A$4:$D$6,4,FALSE))</f>
        <v/>
      </c>
      <c r="I102" s="26" t="str">
        <f t="shared" si="4"/>
        <v/>
      </c>
      <c r="J102" s="29" t="str">
        <f t="shared" si="5"/>
        <v/>
      </c>
      <c r="K102" s="11"/>
      <c r="L102" s="12"/>
      <c r="M102" s="12"/>
      <c r="N102" s="13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x14ac:dyDescent="0.15">
      <c r="A103" s="23">
        <v>102</v>
      </c>
      <c r="B103" s="58"/>
      <c r="C103" s="58"/>
      <c r="D103" s="58"/>
      <c r="E103" s="56" t="str">
        <f>IF($C103="","",VLOOKUP($D103,編集不可!$A$4:$D$6,2,FALSE))</f>
        <v/>
      </c>
      <c r="F103" s="56" t="str">
        <f t="shared" si="3"/>
        <v/>
      </c>
      <c r="G103" s="56" t="str">
        <f>IF($C103="","",VLOOKUP($D103,編集不可!$A$4:$D$6,3,FALSE))</f>
        <v/>
      </c>
      <c r="H103" s="56" t="str">
        <f>IF($C103="","",VLOOKUP($D103,編集不可!$A$4:$D$6,4,FALSE))</f>
        <v/>
      </c>
      <c r="I103" s="26" t="str">
        <f t="shared" si="4"/>
        <v/>
      </c>
      <c r="J103" s="29" t="str">
        <f t="shared" si="5"/>
        <v/>
      </c>
      <c r="K103" s="11"/>
      <c r="L103" s="12"/>
      <c r="M103" s="12"/>
      <c r="N103" s="13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x14ac:dyDescent="0.15">
      <c r="A104" s="23">
        <v>103</v>
      </c>
      <c r="B104" s="58"/>
      <c r="C104" s="58"/>
      <c r="D104" s="58"/>
      <c r="E104" s="56" t="str">
        <f>IF($C104="","",VLOOKUP($D104,編集不可!$A$4:$D$6,2,FALSE))</f>
        <v/>
      </c>
      <c r="F104" s="56" t="str">
        <f t="shared" si="3"/>
        <v/>
      </c>
      <c r="G104" s="56" t="str">
        <f>IF($C104="","",VLOOKUP($D104,編集不可!$A$4:$D$6,3,FALSE))</f>
        <v/>
      </c>
      <c r="H104" s="56" t="str">
        <f>IF($C104="","",VLOOKUP($D104,編集不可!$A$4:$D$6,4,FALSE))</f>
        <v/>
      </c>
      <c r="I104" s="26" t="str">
        <f t="shared" si="4"/>
        <v/>
      </c>
      <c r="J104" s="29" t="str">
        <f t="shared" si="5"/>
        <v/>
      </c>
      <c r="K104" s="11"/>
      <c r="L104" s="12"/>
      <c r="M104" s="12"/>
      <c r="N104" s="13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x14ac:dyDescent="0.15">
      <c r="A105" s="23">
        <v>104</v>
      </c>
      <c r="B105" s="58"/>
      <c r="C105" s="58"/>
      <c r="D105" s="58"/>
      <c r="E105" s="56" t="str">
        <f>IF($C105="","",VLOOKUP($D105,編集不可!$A$4:$D$6,2,FALSE))</f>
        <v/>
      </c>
      <c r="F105" s="56" t="str">
        <f t="shared" si="3"/>
        <v/>
      </c>
      <c r="G105" s="56" t="str">
        <f>IF($C105="","",VLOOKUP($D105,編集不可!$A$4:$D$6,3,FALSE))</f>
        <v/>
      </c>
      <c r="H105" s="56" t="str">
        <f>IF($C105="","",VLOOKUP($D105,編集不可!$A$4:$D$6,4,FALSE))</f>
        <v/>
      </c>
      <c r="I105" s="26" t="str">
        <f t="shared" si="4"/>
        <v/>
      </c>
      <c r="J105" s="29" t="str">
        <f t="shared" si="5"/>
        <v/>
      </c>
      <c r="K105" s="11"/>
      <c r="L105" s="12"/>
      <c r="M105" s="12"/>
      <c r="N105" s="13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x14ac:dyDescent="0.15">
      <c r="A106" s="23">
        <v>105</v>
      </c>
      <c r="B106" s="58"/>
      <c r="C106" s="58"/>
      <c r="D106" s="58"/>
      <c r="E106" s="56" t="str">
        <f>IF($C106="","",VLOOKUP($D106,編集不可!$A$4:$D$6,2,FALSE))</f>
        <v/>
      </c>
      <c r="F106" s="56" t="str">
        <f t="shared" si="3"/>
        <v/>
      </c>
      <c r="G106" s="56" t="str">
        <f>IF($C106="","",VLOOKUP($D106,編集不可!$A$4:$D$6,3,FALSE))</f>
        <v/>
      </c>
      <c r="H106" s="56" t="str">
        <f>IF($C106="","",VLOOKUP($D106,編集不可!$A$4:$D$6,4,FALSE))</f>
        <v/>
      </c>
      <c r="I106" s="26" t="str">
        <f t="shared" si="4"/>
        <v/>
      </c>
      <c r="J106" s="29" t="str">
        <f t="shared" si="5"/>
        <v/>
      </c>
      <c r="K106" s="11"/>
      <c r="L106" s="12"/>
      <c r="M106" s="12"/>
      <c r="N106" s="13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x14ac:dyDescent="0.15">
      <c r="A107" s="23">
        <v>106</v>
      </c>
      <c r="B107" s="58"/>
      <c r="C107" s="58"/>
      <c r="D107" s="58"/>
      <c r="E107" s="56" t="str">
        <f>IF($C107="","",VLOOKUP($D107,編集不可!$A$4:$D$6,2,FALSE))</f>
        <v/>
      </c>
      <c r="F107" s="56" t="str">
        <f t="shared" si="3"/>
        <v/>
      </c>
      <c r="G107" s="56" t="str">
        <f>IF($C107="","",VLOOKUP($D107,編集不可!$A$4:$D$6,3,FALSE))</f>
        <v/>
      </c>
      <c r="H107" s="56" t="str">
        <f>IF($C107="","",VLOOKUP($D107,編集不可!$A$4:$D$6,4,FALSE))</f>
        <v/>
      </c>
      <c r="I107" s="26" t="str">
        <f t="shared" si="4"/>
        <v/>
      </c>
      <c r="J107" s="29" t="str">
        <f t="shared" si="5"/>
        <v/>
      </c>
      <c r="K107" s="11"/>
      <c r="L107" s="12"/>
      <c r="M107" s="12"/>
      <c r="N107" s="13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x14ac:dyDescent="0.15">
      <c r="A108" s="23">
        <v>107</v>
      </c>
      <c r="B108" s="58"/>
      <c r="C108" s="58"/>
      <c r="D108" s="58"/>
      <c r="E108" s="56" t="str">
        <f>IF($C108="","",VLOOKUP($D108,編集不可!$A$4:$D$6,2,FALSE))</f>
        <v/>
      </c>
      <c r="F108" s="56" t="str">
        <f t="shared" si="3"/>
        <v/>
      </c>
      <c r="G108" s="56" t="str">
        <f>IF($C108="","",VLOOKUP($D108,編集不可!$A$4:$D$6,3,FALSE))</f>
        <v/>
      </c>
      <c r="H108" s="56" t="str">
        <f>IF($C108="","",VLOOKUP($D108,編集不可!$A$4:$D$6,4,FALSE))</f>
        <v/>
      </c>
      <c r="I108" s="26" t="str">
        <f t="shared" si="4"/>
        <v/>
      </c>
      <c r="J108" s="29" t="str">
        <f t="shared" si="5"/>
        <v/>
      </c>
      <c r="K108" s="11"/>
      <c r="L108" s="12"/>
      <c r="M108" s="12"/>
      <c r="N108" s="13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x14ac:dyDescent="0.15">
      <c r="A109" s="23">
        <v>108</v>
      </c>
      <c r="B109" s="58"/>
      <c r="C109" s="58"/>
      <c r="D109" s="58"/>
      <c r="E109" s="56" t="str">
        <f>IF($C109="","",VLOOKUP($D109,編集不可!$A$4:$D$6,2,FALSE))</f>
        <v/>
      </c>
      <c r="F109" s="56" t="str">
        <f t="shared" si="3"/>
        <v/>
      </c>
      <c r="G109" s="56" t="str">
        <f>IF($C109="","",VLOOKUP($D109,編集不可!$A$4:$D$6,3,FALSE))</f>
        <v/>
      </c>
      <c r="H109" s="56" t="str">
        <f>IF($C109="","",VLOOKUP($D109,編集不可!$A$4:$D$6,4,FALSE))</f>
        <v/>
      </c>
      <c r="I109" s="26" t="str">
        <f t="shared" si="4"/>
        <v/>
      </c>
      <c r="J109" s="29" t="str">
        <f t="shared" si="5"/>
        <v/>
      </c>
      <c r="K109" s="11"/>
      <c r="L109" s="12"/>
      <c r="M109" s="12"/>
      <c r="N109" s="13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x14ac:dyDescent="0.15">
      <c r="A110" s="23">
        <v>109</v>
      </c>
      <c r="B110" s="58"/>
      <c r="C110" s="58"/>
      <c r="D110" s="58"/>
      <c r="E110" s="56" t="str">
        <f>IF($C110="","",VLOOKUP($D110,編集不可!$A$4:$D$6,2,FALSE))</f>
        <v/>
      </c>
      <c r="F110" s="56" t="str">
        <f t="shared" si="3"/>
        <v/>
      </c>
      <c r="G110" s="56" t="str">
        <f>IF($C110="","",VLOOKUP($D110,編集不可!$A$4:$D$6,3,FALSE))</f>
        <v/>
      </c>
      <c r="H110" s="56" t="str">
        <f>IF($C110="","",VLOOKUP($D110,編集不可!$A$4:$D$6,4,FALSE))</f>
        <v/>
      </c>
      <c r="I110" s="26" t="str">
        <f t="shared" si="4"/>
        <v/>
      </c>
      <c r="J110" s="29" t="str">
        <f t="shared" si="5"/>
        <v/>
      </c>
      <c r="K110" s="11"/>
      <c r="L110" s="12"/>
      <c r="M110" s="12"/>
      <c r="N110" s="13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x14ac:dyDescent="0.15">
      <c r="A111" s="23">
        <v>110</v>
      </c>
      <c r="B111" s="58"/>
      <c r="C111" s="58"/>
      <c r="D111" s="58"/>
      <c r="E111" s="56" t="str">
        <f>IF($C111="","",VLOOKUP($D111,編集不可!$A$4:$D$6,2,FALSE))</f>
        <v/>
      </c>
      <c r="F111" s="56" t="str">
        <f t="shared" si="3"/>
        <v/>
      </c>
      <c r="G111" s="56" t="str">
        <f>IF($C111="","",VLOOKUP($D111,編集不可!$A$4:$D$6,3,FALSE))</f>
        <v/>
      </c>
      <c r="H111" s="56" t="str">
        <f>IF($C111="","",VLOOKUP($D111,編集不可!$A$4:$D$6,4,FALSE))</f>
        <v/>
      </c>
      <c r="I111" s="26" t="str">
        <f t="shared" si="4"/>
        <v/>
      </c>
      <c r="J111" s="29" t="str">
        <f t="shared" si="5"/>
        <v/>
      </c>
      <c r="K111" s="11"/>
      <c r="L111" s="12"/>
      <c r="M111" s="12"/>
      <c r="N111" s="13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x14ac:dyDescent="0.15">
      <c r="A112" s="23">
        <v>111</v>
      </c>
      <c r="B112" s="58"/>
      <c r="C112" s="58"/>
      <c r="D112" s="58"/>
      <c r="E112" s="56" t="str">
        <f>IF($C112="","",VLOOKUP($D112,編集不可!$A$4:$D$6,2,FALSE))</f>
        <v/>
      </c>
      <c r="F112" s="56" t="str">
        <f t="shared" si="3"/>
        <v/>
      </c>
      <c r="G112" s="56" t="str">
        <f>IF($C112="","",VLOOKUP($D112,編集不可!$A$4:$D$6,3,FALSE))</f>
        <v/>
      </c>
      <c r="H112" s="56" t="str">
        <f>IF($C112="","",VLOOKUP($D112,編集不可!$A$4:$D$6,4,FALSE))</f>
        <v/>
      </c>
      <c r="I112" s="26" t="str">
        <f t="shared" si="4"/>
        <v/>
      </c>
      <c r="J112" s="29" t="str">
        <f t="shared" si="5"/>
        <v/>
      </c>
      <c r="K112" s="11"/>
      <c r="L112" s="12"/>
      <c r="M112" s="12"/>
      <c r="N112" s="13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x14ac:dyDescent="0.15">
      <c r="A113" s="23">
        <v>112</v>
      </c>
      <c r="B113" s="58"/>
      <c r="C113" s="58"/>
      <c r="D113" s="58"/>
      <c r="E113" s="56" t="str">
        <f>IF($C113="","",VLOOKUP($D113,編集不可!$A$4:$D$6,2,FALSE))</f>
        <v/>
      </c>
      <c r="F113" s="56" t="str">
        <f t="shared" si="3"/>
        <v/>
      </c>
      <c r="G113" s="56" t="str">
        <f>IF($C113="","",VLOOKUP($D113,編集不可!$A$4:$D$6,3,FALSE))</f>
        <v/>
      </c>
      <c r="H113" s="56" t="str">
        <f>IF($C113="","",VLOOKUP($D113,編集不可!$A$4:$D$6,4,FALSE))</f>
        <v/>
      </c>
      <c r="I113" s="26" t="str">
        <f t="shared" si="4"/>
        <v/>
      </c>
      <c r="J113" s="29" t="str">
        <f t="shared" si="5"/>
        <v/>
      </c>
      <c r="K113" s="11"/>
      <c r="L113" s="12"/>
      <c r="M113" s="12"/>
      <c r="N113" s="13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x14ac:dyDescent="0.15">
      <c r="A114" s="23">
        <v>113</v>
      </c>
      <c r="B114" s="58"/>
      <c r="C114" s="58"/>
      <c r="D114" s="58"/>
      <c r="E114" s="56" t="str">
        <f>IF($C114="","",VLOOKUP($D114,編集不可!$A$4:$D$6,2,FALSE))</f>
        <v/>
      </c>
      <c r="F114" s="56" t="str">
        <f t="shared" si="3"/>
        <v/>
      </c>
      <c r="G114" s="56" t="str">
        <f>IF($C114="","",VLOOKUP($D114,編集不可!$A$4:$D$6,3,FALSE))</f>
        <v/>
      </c>
      <c r="H114" s="56" t="str">
        <f>IF($C114="","",VLOOKUP($D114,編集不可!$A$4:$D$6,4,FALSE))</f>
        <v/>
      </c>
      <c r="I114" s="26" t="str">
        <f t="shared" si="4"/>
        <v/>
      </c>
      <c r="J114" s="29" t="str">
        <f t="shared" si="5"/>
        <v/>
      </c>
      <c r="K114" s="11"/>
      <c r="L114" s="12"/>
      <c r="M114" s="12"/>
      <c r="N114" s="13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x14ac:dyDescent="0.15">
      <c r="A115" s="23">
        <v>114</v>
      </c>
      <c r="B115" s="58"/>
      <c r="C115" s="58"/>
      <c r="D115" s="58"/>
      <c r="E115" s="56" t="str">
        <f>IF($C115="","",VLOOKUP($D115,編集不可!$A$4:$D$6,2,FALSE))</f>
        <v/>
      </c>
      <c r="F115" s="56" t="str">
        <f t="shared" si="3"/>
        <v/>
      </c>
      <c r="G115" s="56" t="str">
        <f>IF($C115="","",VLOOKUP($D115,編集不可!$A$4:$D$6,3,FALSE))</f>
        <v/>
      </c>
      <c r="H115" s="56" t="str">
        <f>IF($C115="","",VLOOKUP($D115,編集不可!$A$4:$D$6,4,FALSE))</f>
        <v/>
      </c>
      <c r="I115" s="26" t="str">
        <f t="shared" si="4"/>
        <v/>
      </c>
      <c r="J115" s="29" t="str">
        <f t="shared" si="5"/>
        <v/>
      </c>
      <c r="K115" s="11"/>
      <c r="L115" s="12"/>
      <c r="M115" s="12"/>
      <c r="N115" s="13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x14ac:dyDescent="0.15">
      <c r="A116" s="23">
        <v>115</v>
      </c>
      <c r="B116" s="58"/>
      <c r="C116" s="58"/>
      <c r="D116" s="58"/>
      <c r="E116" s="56" t="str">
        <f>IF($C116="","",VLOOKUP($D116,編集不可!$A$4:$D$6,2,FALSE))</f>
        <v/>
      </c>
      <c r="F116" s="56" t="str">
        <f t="shared" si="3"/>
        <v/>
      </c>
      <c r="G116" s="56" t="str">
        <f>IF($C116="","",VLOOKUP($D116,編集不可!$A$4:$D$6,3,FALSE))</f>
        <v/>
      </c>
      <c r="H116" s="56" t="str">
        <f>IF($C116="","",VLOOKUP($D116,編集不可!$A$4:$D$6,4,FALSE))</f>
        <v/>
      </c>
      <c r="I116" s="26" t="str">
        <f t="shared" si="4"/>
        <v/>
      </c>
      <c r="J116" s="29" t="str">
        <f t="shared" si="5"/>
        <v/>
      </c>
      <c r="K116" s="11"/>
      <c r="L116" s="12"/>
      <c r="M116" s="12"/>
      <c r="N116" s="13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x14ac:dyDescent="0.15">
      <c r="A117" s="23">
        <v>116</v>
      </c>
      <c r="B117" s="58"/>
      <c r="C117" s="58"/>
      <c r="D117" s="58"/>
      <c r="E117" s="56" t="str">
        <f>IF($C117="","",VLOOKUP($D117,編集不可!$A$4:$D$6,2,FALSE))</f>
        <v/>
      </c>
      <c r="F117" s="56" t="str">
        <f t="shared" si="3"/>
        <v/>
      </c>
      <c r="G117" s="56" t="str">
        <f>IF($C117="","",VLOOKUP($D117,編集不可!$A$4:$D$6,3,FALSE))</f>
        <v/>
      </c>
      <c r="H117" s="56" t="str">
        <f>IF($C117="","",VLOOKUP($D117,編集不可!$A$4:$D$6,4,FALSE))</f>
        <v/>
      </c>
      <c r="I117" s="26" t="str">
        <f t="shared" si="4"/>
        <v/>
      </c>
      <c r="J117" s="29" t="str">
        <f t="shared" si="5"/>
        <v/>
      </c>
      <c r="K117" s="11"/>
      <c r="L117" s="12"/>
      <c r="M117" s="12"/>
      <c r="N117" s="13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x14ac:dyDescent="0.15">
      <c r="A118" s="23">
        <v>117</v>
      </c>
      <c r="B118" s="58"/>
      <c r="C118" s="58"/>
      <c r="D118" s="58"/>
      <c r="E118" s="56" t="str">
        <f>IF($C118="","",VLOOKUP($D118,編集不可!$A$4:$D$6,2,FALSE))</f>
        <v/>
      </c>
      <c r="F118" s="56" t="str">
        <f t="shared" si="3"/>
        <v/>
      </c>
      <c r="G118" s="56" t="str">
        <f>IF($C118="","",VLOOKUP($D118,編集不可!$A$4:$D$6,3,FALSE))</f>
        <v/>
      </c>
      <c r="H118" s="56" t="str">
        <f>IF($C118="","",VLOOKUP($D118,編集不可!$A$4:$D$6,4,FALSE))</f>
        <v/>
      </c>
      <c r="I118" s="26" t="str">
        <f t="shared" si="4"/>
        <v/>
      </c>
      <c r="J118" s="29" t="str">
        <f t="shared" si="5"/>
        <v/>
      </c>
      <c r="K118" s="11"/>
      <c r="L118" s="12"/>
      <c r="M118" s="12"/>
      <c r="N118" s="13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x14ac:dyDescent="0.15">
      <c r="A119" s="23">
        <v>118</v>
      </c>
      <c r="B119" s="58"/>
      <c r="C119" s="58"/>
      <c r="D119" s="58"/>
      <c r="E119" s="56" t="str">
        <f>IF($C119="","",VLOOKUP($D119,編集不可!$A$4:$D$6,2,FALSE))</f>
        <v/>
      </c>
      <c r="F119" s="56" t="str">
        <f t="shared" si="3"/>
        <v/>
      </c>
      <c r="G119" s="56" t="str">
        <f>IF($C119="","",VLOOKUP($D119,編集不可!$A$4:$D$6,3,FALSE))</f>
        <v/>
      </c>
      <c r="H119" s="56" t="str">
        <f>IF($C119="","",VLOOKUP($D119,編集不可!$A$4:$D$6,4,FALSE))</f>
        <v/>
      </c>
      <c r="I119" s="26" t="str">
        <f t="shared" si="4"/>
        <v/>
      </c>
      <c r="J119" s="29" t="str">
        <f t="shared" si="5"/>
        <v/>
      </c>
      <c r="K119" s="11"/>
      <c r="L119" s="12"/>
      <c r="M119" s="12"/>
      <c r="N119" s="13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x14ac:dyDescent="0.15">
      <c r="A120" s="23">
        <v>119</v>
      </c>
      <c r="B120" s="58"/>
      <c r="C120" s="58"/>
      <c r="D120" s="58"/>
      <c r="E120" s="56" t="str">
        <f>IF($C120="","",VLOOKUP($D120,編集不可!$A$4:$D$6,2,FALSE))</f>
        <v/>
      </c>
      <c r="F120" s="56" t="str">
        <f t="shared" si="3"/>
        <v/>
      </c>
      <c r="G120" s="56" t="str">
        <f>IF($C120="","",VLOOKUP($D120,編集不可!$A$4:$D$6,3,FALSE))</f>
        <v/>
      </c>
      <c r="H120" s="56" t="str">
        <f>IF($C120="","",VLOOKUP($D120,編集不可!$A$4:$D$6,4,FALSE))</f>
        <v/>
      </c>
      <c r="I120" s="26" t="str">
        <f t="shared" si="4"/>
        <v/>
      </c>
      <c r="J120" s="29" t="str">
        <f t="shared" si="5"/>
        <v/>
      </c>
      <c r="K120" s="11"/>
      <c r="L120" s="12"/>
      <c r="M120" s="12"/>
      <c r="N120" s="13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x14ac:dyDescent="0.15">
      <c r="A121" s="23">
        <v>120</v>
      </c>
      <c r="B121" s="58"/>
      <c r="C121" s="58"/>
      <c r="D121" s="58"/>
      <c r="E121" s="56" t="str">
        <f>IF($C121="","",VLOOKUP($D121,編集不可!$A$4:$D$6,2,FALSE))</f>
        <v/>
      </c>
      <c r="F121" s="56" t="str">
        <f t="shared" si="3"/>
        <v/>
      </c>
      <c r="G121" s="56" t="str">
        <f>IF($C121="","",VLOOKUP($D121,編集不可!$A$4:$D$6,3,FALSE))</f>
        <v/>
      </c>
      <c r="H121" s="56" t="str">
        <f>IF($C121="","",VLOOKUP($D121,編集不可!$A$4:$D$6,4,FALSE))</f>
        <v/>
      </c>
      <c r="I121" s="26" t="str">
        <f t="shared" si="4"/>
        <v/>
      </c>
      <c r="J121" s="29" t="str">
        <f t="shared" si="5"/>
        <v/>
      </c>
      <c r="K121" s="11"/>
      <c r="L121" s="12"/>
      <c r="M121" s="12"/>
      <c r="N121" s="13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x14ac:dyDescent="0.15">
      <c r="A122" s="23">
        <v>121</v>
      </c>
      <c r="B122" s="58"/>
      <c r="C122" s="58"/>
      <c r="D122" s="58"/>
      <c r="E122" s="56" t="str">
        <f>IF($C122="","",VLOOKUP($D122,編集不可!$A$4:$D$6,2,FALSE))</f>
        <v/>
      </c>
      <c r="F122" s="56" t="str">
        <f t="shared" si="3"/>
        <v/>
      </c>
      <c r="G122" s="56" t="str">
        <f>IF($C122="","",VLOOKUP($D122,編集不可!$A$4:$D$6,3,FALSE))</f>
        <v/>
      </c>
      <c r="H122" s="56" t="str">
        <f>IF($C122="","",VLOOKUP($D122,編集不可!$A$4:$D$6,4,FALSE))</f>
        <v/>
      </c>
      <c r="I122" s="26" t="str">
        <f t="shared" si="4"/>
        <v/>
      </c>
      <c r="J122" s="29" t="str">
        <f t="shared" si="5"/>
        <v/>
      </c>
      <c r="K122" s="11"/>
      <c r="L122" s="12"/>
      <c r="M122" s="12"/>
      <c r="N122" s="13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x14ac:dyDescent="0.15">
      <c r="A123" s="23">
        <v>122</v>
      </c>
      <c r="B123" s="58"/>
      <c r="C123" s="58"/>
      <c r="D123" s="58"/>
      <c r="E123" s="56" t="str">
        <f>IF($C123="","",VLOOKUP($D123,編集不可!$A$4:$D$6,2,FALSE))</f>
        <v/>
      </c>
      <c r="F123" s="56" t="str">
        <f t="shared" si="3"/>
        <v/>
      </c>
      <c r="G123" s="56" t="str">
        <f>IF($C123="","",VLOOKUP($D123,編集不可!$A$4:$D$6,3,FALSE))</f>
        <v/>
      </c>
      <c r="H123" s="56" t="str">
        <f>IF($C123="","",VLOOKUP($D123,編集不可!$A$4:$D$6,4,FALSE))</f>
        <v/>
      </c>
      <c r="I123" s="26" t="str">
        <f t="shared" si="4"/>
        <v/>
      </c>
      <c r="J123" s="29" t="str">
        <f t="shared" si="5"/>
        <v/>
      </c>
      <c r="K123" s="11"/>
      <c r="L123" s="12"/>
      <c r="M123" s="12"/>
      <c r="N123" s="13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x14ac:dyDescent="0.15">
      <c r="A124" s="23">
        <v>123</v>
      </c>
      <c r="B124" s="58"/>
      <c r="C124" s="58"/>
      <c r="D124" s="58"/>
      <c r="E124" s="56" t="str">
        <f>IF($C124="","",VLOOKUP($D124,編集不可!$A$4:$D$6,2,FALSE))</f>
        <v/>
      </c>
      <c r="F124" s="56" t="str">
        <f t="shared" si="3"/>
        <v/>
      </c>
      <c r="G124" s="56" t="str">
        <f>IF($C124="","",VLOOKUP($D124,編集不可!$A$4:$D$6,3,FALSE))</f>
        <v/>
      </c>
      <c r="H124" s="56" t="str">
        <f>IF($C124="","",VLOOKUP($D124,編集不可!$A$4:$D$6,4,FALSE))</f>
        <v/>
      </c>
      <c r="I124" s="26" t="str">
        <f t="shared" si="4"/>
        <v/>
      </c>
      <c r="J124" s="29" t="str">
        <f t="shared" si="5"/>
        <v/>
      </c>
      <c r="K124" s="11"/>
      <c r="L124" s="12"/>
      <c r="M124" s="12"/>
      <c r="N124" s="13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x14ac:dyDescent="0.15">
      <c r="A125" s="23">
        <v>124</v>
      </c>
      <c r="B125" s="58"/>
      <c r="C125" s="58"/>
      <c r="D125" s="58"/>
      <c r="E125" s="56" t="str">
        <f>IF($C125="","",VLOOKUP($D125,編集不可!$A$4:$D$6,2,FALSE))</f>
        <v/>
      </c>
      <c r="F125" s="56" t="str">
        <f t="shared" si="3"/>
        <v/>
      </c>
      <c r="G125" s="56" t="str">
        <f>IF($C125="","",VLOOKUP($D125,編集不可!$A$4:$D$6,3,FALSE))</f>
        <v/>
      </c>
      <c r="H125" s="56" t="str">
        <f>IF($C125="","",VLOOKUP($D125,編集不可!$A$4:$D$6,4,FALSE))</f>
        <v/>
      </c>
      <c r="I125" s="26" t="str">
        <f t="shared" si="4"/>
        <v/>
      </c>
      <c r="J125" s="29" t="str">
        <f t="shared" si="5"/>
        <v/>
      </c>
      <c r="K125" s="11"/>
      <c r="L125" s="12"/>
      <c r="M125" s="12"/>
      <c r="N125" s="13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x14ac:dyDescent="0.15">
      <c r="A126" s="23">
        <v>125</v>
      </c>
      <c r="B126" s="58"/>
      <c r="C126" s="58"/>
      <c r="D126" s="58"/>
      <c r="E126" s="56" t="str">
        <f>IF($C126="","",VLOOKUP($D126,編集不可!$A$4:$D$6,2,FALSE))</f>
        <v/>
      </c>
      <c r="F126" s="56" t="str">
        <f t="shared" si="3"/>
        <v/>
      </c>
      <c r="G126" s="56" t="str">
        <f>IF($C126="","",VLOOKUP($D126,編集不可!$A$4:$D$6,3,FALSE))</f>
        <v/>
      </c>
      <c r="H126" s="56" t="str">
        <f>IF($C126="","",VLOOKUP($D126,編集不可!$A$4:$D$6,4,FALSE))</f>
        <v/>
      </c>
      <c r="I126" s="26" t="str">
        <f t="shared" si="4"/>
        <v/>
      </c>
      <c r="J126" s="29" t="str">
        <f t="shared" si="5"/>
        <v/>
      </c>
      <c r="K126" s="11"/>
      <c r="L126" s="12"/>
      <c r="M126" s="12"/>
      <c r="N126" s="13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x14ac:dyDescent="0.15">
      <c r="A127" s="23">
        <v>126</v>
      </c>
      <c r="B127" s="58"/>
      <c r="C127" s="58"/>
      <c r="D127" s="58"/>
      <c r="E127" s="56" t="str">
        <f>IF($C127="","",VLOOKUP($D127,編集不可!$A$4:$D$6,2,FALSE))</f>
        <v/>
      </c>
      <c r="F127" s="56" t="str">
        <f t="shared" si="3"/>
        <v/>
      </c>
      <c r="G127" s="56" t="str">
        <f>IF($C127="","",VLOOKUP($D127,編集不可!$A$4:$D$6,3,FALSE))</f>
        <v/>
      </c>
      <c r="H127" s="56" t="str">
        <f>IF($C127="","",VLOOKUP($D127,編集不可!$A$4:$D$6,4,FALSE))</f>
        <v/>
      </c>
      <c r="I127" s="26" t="str">
        <f t="shared" si="4"/>
        <v/>
      </c>
      <c r="J127" s="29" t="str">
        <f t="shared" si="5"/>
        <v/>
      </c>
      <c r="K127" s="11"/>
      <c r="L127" s="12"/>
      <c r="M127" s="12"/>
      <c r="N127" s="13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x14ac:dyDescent="0.15">
      <c r="A128" s="23">
        <v>127</v>
      </c>
      <c r="B128" s="58"/>
      <c r="C128" s="58"/>
      <c r="D128" s="58"/>
      <c r="E128" s="56" t="str">
        <f>IF($C128="","",VLOOKUP($D128,編集不可!$A$4:$D$6,2,FALSE))</f>
        <v/>
      </c>
      <c r="F128" s="56" t="str">
        <f t="shared" si="3"/>
        <v/>
      </c>
      <c r="G128" s="56" t="str">
        <f>IF($C128="","",VLOOKUP($D128,編集不可!$A$4:$D$6,3,FALSE))</f>
        <v/>
      </c>
      <c r="H128" s="56" t="str">
        <f>IF($C128="","",VLOOKUP($D128,編集不可!$A$4:$D$6,4,FALSE))</f>
        <v/>
      </c>
      <c r="I128" s="26" t="str">
        <f t="shared" si="4"/>
        <v/>
      </c>
      <c r="J128" s="29" t="str">
        <f t="shared" si="5"/>
        <v/>
      </c>
      <c r="K128" s="11"/>
      <c r="L128" s="12"/>
      <c r="M128" s="12"/>
      <c r="N128" s="13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x14ac:dyDescent="0.15">
      <c r="A129" s="23">
        <v>128</v>
      </c>
      <c r="B129" s="58"/>
      <c r="C129" s="58"/>
      <c r="D129" s="58"/>
      <c r="E129" s="56" t="str">
        <f>IF($C129="","",VLOOKUP($D129,編集不可!$A$4:$D$6,2,FALSE))</f>
        <v/>
      </c>
      <c r="F129" s="56" t="str">
        <f t="shared" si="3"/>
        <v/>
      </c>
      <c r="G129" s="56" t="str">
        <f>IF($C129="","",VLOOKUP($D129,編集不可!$A$4:$D$6,3,FALSE))</f>
        <v/>
      </c>
      <c r="H129" s="56" t="str">
        <f>IF($C129="","",VLOOKUP($D129,編集不可!$A$4:$D$6,4,FALSE))</f>
        <v/>
      </c>
      <c r="I129" s="26" t="str">
        <f t="shared" si="4"/>
        <v/>
      </c>
      <c r="J129" s="29" t="str">
        <f t="shared" si="5"/>
        <v/>
      </c>
      <c r="K129" s="11"/>
      <c r="L129" s="12"/>
      <c r="M129" s="12"/>
      <c r="N129" s="13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x14ac:dyDescent="0.15">
      <c r="A130" s="23">
        <v>129</v>
      </c>
      <c r="B130" s="58"/>
      <c r="C130" s="58"/>
      <c r="D130" s="58"/>
      <c r="E130" s="56" t="str">
        <f>IF($C130="","",VLOOKUP($D130,編集不可!$A$4:$D$6,2,FALSE))</f>
        <v/>
      </c>
      <c r="F130" s="56" t="str">
        <f t="shared" si="3"/>
        <v/>
      </c>
      <c r="G130" s="56" t="str">
        <f>IF($C130="","",VLOOKUP($D130,編集不可!$A$4:$D$6,3,FALSE))</f>
        <v/>
      </c>
      <c r="H130" s="56" t="str">
        <f>IF($C130="","",VLOOKUP($D130,編集不可!$A$4:$D$6,4,FALSE))</f>
        <v/>
      </c>
      <c r="I130" s="26" t="str">
        <f t="shared" si="4"/>
        <v/>
      </c>
      <c r="J130" s="29" t="str">
        <f t="shared" si="5"/>
        <v/>
      </c>
      <c r="K130" s="11"/>
      <c r="L130" s="12"/>
      <c r="M130" s="12"/>
      <c r="N130" s="13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x14ac:dyDescent="0.15">
      <c r="A131" s="23">
        <v>130</v>
      </c>
      <c r="B131" s="58"/>
      <c r="C131" s="58"/>
      <c r="D131" s="58"/>
      <c r="E131" s="56" t="str">
        <f>IF($C131="","",VLOOKUP($D131,編集不可!$A$4:$D$6,2,FALSE))</f>
        <v/>
      </c>
      <c r="F131" s="56" t="str">
        <f t="shared" ref="F131:F194" si="6">IF($C131="","",SUM($C131*$E131))</f>
        <v/>
      </c>
      <c r="G131" s="56" t="str">
        <f>IF($C131="","",VLOOKUP($D131,編集不可!$A$4:$D$6,3,FALSE))</f>
        <v/>
      </c>
      <c r="H131" s="56" t="str">
        <f>IF($C131="","",VLOOKUP($D131,編集不可!$A$4:$D$6,4,FALSE))</f>
        <v/>
      </c>
      <c r="I131" s="26" t="str">
        <f t="shared" ref="I131:I194" si="7">IF($C131="","",ROUND(SUM($F131*$G131+$H131),2))</f>
        <v/>
      </c>
      <c r="J131" s="29" t="str">
        <f t="shared" ref="J131:J194" si="8">IF($C131="","",ROUNDDOWN($I131,-2))</f>
        <v/>
      </c>
      <c r="K131" s="11"/>
      <c r="L131" s="12"/>
      <c r="M131" s="12"/>
      <c r="N131" s="13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x14ac:dyDescent="0.15">
      <c r="A132" s="23">
        <v>131</v>
      </c>
      <c r="B132" s="58"/>
      <c r="C132" s="58"/>
      <c r="D132" s="58"/>
      <c r="E132" s="56" t="str">
        <f>IF($C132="","",VLOOKUP($D132,編集不可!$A$4:$D$6,2,FALSE))</f>
        <v/>
      </c>
      <c r="F132" s="56" t="str">
        <f t="shared" si="6"/>
        <v/>
      </c>
      <c r="G132" s="56" t="str">
        <f>IF($C132="","",VLOOKUP($D132,編集不可!$A$4:$D$6,3,FALSE))</f>
        <v/>
      </c>
      <c r="H132" s="56" t="str">
        <f>IF($C132="","",VLOOKUP($D132,編集不可!$A$4:$D$6,4,FALSE))</f>
        <v/>
      </c>
      <c r="I132" s="26" t="str">
        <f t="shared" si="7"/>
        <v/>
      </c>
      <c r="J132" s="29" t="str">
        <f t="shared" si="8"/>
        <v/>
      </c>
      <c r="K132" s="11"/>
      <c r="L132" s="12"/>
      <c r="M132" s="12"/>
      <c r="N132" s="13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x14ac:dyDescent="0.15">
      <c r="A133" s="23">
        <v>132</v>
      </c>
      <c r="B133" s="58"/>
      <c r="C133" s="58"/>
      <c r="D133" s="58"/>
      <c r="E133" s="56" t="str">
        <f>IF($C133="","",VLOOKUP($D133,編集不可!$A$4:$D$6,2,FALSE))</f>
        <v/>
      </c>
      <c r="F133" s="56" t="str">
        <f t="shared" si="6"/>
        <v/>
      </c>
      <c r="G133" s="56" t="str">
        <f>IF($C133="","",VLOOKUP($D133,編集不可!$A$4:$D$6,3,FALSE))</f>
        <v/>
      </c>
      <c r="H133" s="56" t="str">
        <f>IF($C133="","",VLOOKUP($D133,編集不可!$A$4:$D$6,4,FALSE))</f>
        <v/>
      </c>
      <c r="I133" s="26" t="str">
        <f t="shared" si="7"/>
        <v/>
      </c>
      <c r="J133" s="29" t="str">
        <f t="shared" si="8"/>
        <v/>
      </c>
      <c r="K133" s="11"/>
      <c r="L133" s="12"/>
      <c r="M133" s="12"/>
      <c r="N133" s="13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x14ac:dyDescent="0.15">
      <c r="A134" s="23">
        <v>133</v>
      </c>
      <c r="B134" s="58"/>
      <c r="C134" s="58"/>
      <c r="D134" s="58"/>
      <c r="E134" s="56" t="str">
        <f>IF($C134="","",VLOOKUP($D134,編集不可!$A$4:$D$6,2,FALSE))</f>
        <v/>
      </c>
      <c r="F134" s="56" t="str">
        <f t="shared" si="6"/>
        <v/>
      </c>
      <c r="G134" s="56" t="str">
        <f>IF($C134="","",VLOOKUP($D134,編集不可!$A$4:$D$6,3,FALSE))</f>
        <v/>
      </c>
      <c r="H134" s="56" t="str">
        <f>IF($C134="","",VLOOKUP($D134,編集不可!$A$4:$D$6,4,FALSE))</f>
        <v/>
      </c>
      <c r="I134" s="26" t="str">
        <f t="shared" si="7"/>
        <v/>
      </c>
      <c r="J134" s="29" t="str">
        <f t="shared" si="8"/>
        <v/>
      </c>
      <c r="K134" s="11"/>
      <c r="L134" s="12"/>
      <c r="M134" s="12"/>
      <c r="N134" s="13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x14ac:dyDescent="0.15">
      <c r="A135" s="23">
        <v>134</v>
      </c>
      <c r="B135" s="58"/>
      <c r="C135" s="58"/>
      <c r="D135" s="58"/>
      <c r="E135" s="56" t="str">
        <f>IF($C135="","",VLOOKUP($D135,編集不可!$A$4:$D$6,2,FALSE))</f>
        <v/>
      </c>
      <c r="F135" s="56" t="str">
        <f t="shared" si="6"/>
        <v/>
      </c>
      <c r="G135" s="56" t="str">
        <f>IF($C135="","",VLOOKUP($D135,編集不可!$A$4:$D$6,3,FALSE))</f>
        <v/>
      </c>
      <c r="H135" s="56" t="str">
        <f>IF($C135="","",VLOOKUP($D135,編集不可!$A$4:$D$6,4,FALSE))</f>
        <v/>
      </c>
      <c r="I135" s="26" t="str">
        <f t="shared" si="7"/>
        <v/>
      </c>
      <c r="J135" s="29" t="str">
        <f t="shared" si="8"/>
        <v/>
      </c>
      <c r="K135" s="11"/>
      <c r="L135" s="12"/>
      <c r="M135" s="12"/>
      <c r="N135" s="13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x14ac:dyDescent="0.15">
      <c r="A136" s="23">
        <v>135</v>
      </c>
      <c r="B136" s="58"/>
      <c r="C136" s="58"/>
      <c r="D136" s="58"/>
      <c r="E136" s="56" t="str">
        <f>IF($C136="","",VLOOKUP($D136,編集不可!$A$4:$D$6,2,FALSE))</f>
        <v/>
      </c>
      <c r="F136" s="56" t="str">
        <f t="shared" si="6"/>
        <v/>
      </c>
      <c r="G136" s="56" t="str">
        <f>IF($C136="","",VLOOKUP($D136,編集不可!$A$4:$D$6,3,FALSE))</f>
        <v/>
      </c>
      <c r="H136" s="56" t="str">
        <f>IF($C136="","",VLOOKUP($D136,編集不可!$A$4:$D$6,4,FALSE))</f>
        <v/>
      </c>
      <c r="I136" s="26" t="str">
        <f t="shared" si="7"/>
        <v/>
      </c>
      <c r="J136" s="29" t="str">
        <f t="shared" si="8"/>
        <v/>
      </c>
      <c r="K136" s="11"/>
      <c r="L136" s="12"/>
      <c r="M136" s="12"/>
      <c r="N136" s="13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x14ac:dyDescent="0.15">
      <c r="A137" s="23">
        <v>136</v>
      </c>
      <c r="B137" s="58"/>
      <c r="C137" s="58"/>
      <c r="D137" s="58"/>
      <c r="E137" s="56" t="str">
        <f>IF($C137="","",VLOOKUP($D137,編集不可!$A$4:$D$6,2,FALSE))</f>
        <v/>
      </c>
      <c r="F137" s="56" t="str">
        <f t="shared" si="6"/>
        <v/>
      </c>
      <c r="G137" s="56" t="str">
        <f>IF($C137="","",VLOOKUP($D137,編集不可!$A$4:$D$6,3,FALSE))</f>
        <v/>
      </c>
      <c r="H137" s="56" t="str">
        <f>IF($C137="","",VLOOKUP($D137,編集不可!$A$4:$D$6,4,FALSE))</f>
        <v/>
      </c>
      <c r="I137" s="26" t="str">
        <f t="shared" si="7"/>
        <v/>
      </c>
      <c r="J137" s="29" t="str">
        <f t="shared" si="8"/>
        <v/>
      </c>
      <c r="K137" s="11"/>
      <c r="L137" s="12"/>
      <c r="M137" s="12"/>
      <c r="N137" s="13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x14ac:dyDescent="0.15">
      <c r="A138" s="23">
        <v>137</v>
      </c>
      <c r="B138" s="58"/>
      <c r="C138" s="58"/>
      <c r="D138" s="58"/>
      <c r="E138" s="56" t="str">
        <f>IF($C138="","",VLOOKUP($D138,編集不可!$A$4:$D$6,2,FALSE))</f>
        <v/>
      </c>
      <c r="F138" s="56" t="str">
        <f t="shared" si="6"/>
        <v/>
      </c>
      <c r="G138" s="56" t="str">
        <f>IF($C138="","",VLOOKUP($D138,編集不可!$A$4:$D$6,3,FALSE))</f>
        <v/>
      </c>
      <c r="H138" s="56" t="str">
        <f>IF($C138="","",VLOOKUP($D138,編集不可!$A$4:$D$6,4,FALSE))</f>
        <v/>
      </c>
      <c r="I138" s="26" t="str">
        <f t="shared" si="7"/>
        <v/>
      </c>
      <c r="J138" s="29" t="str">
        <f t="shared" si="8"/>
        <v/>
      </c>
      <c r="K138" s="11"/>
      <c r="L138" s="12"/>
      <c r="M138" s="12"/>
      <c r="N138" s="13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x14ac:dyDescent="0.15">
      <c r="A139" s="23">
        <v>138</v>
      </c>
      <c r="B139" s="58"/>
      <c r="C139" s="58"/>
      <c r="D139" s="58"/>
      <c r="E139" s="56" t="str">
        <f>IF($C139="","",VLOOKUP($D139,編集不可!$A$4:$D$6,2,FALSE))</f>
        <v/>
      </c>
      <c r="F139" s="56" t="str">
        <f t="shared" si="6"/>
        <v/>
      </c>
      <c r="G139" s="56" t="str">
        <f>IF($C139="","",VLOOKUP($D139,編集不可!$A$4:$D$6,3,FALSE))</f>
        <v/>
      </c>
      <c r="H139" s="56" t="str">
        <f>IF($C139="","",VLOOKUP($D139,編集不可!$A$4:$D$6,4,FALSE))</f>
        <v/>
      </c>
      <c r="I139" s="26" t="str">
        <f t="shared" si="7"/>
        <v/>
      </c>
      <c r="J139" s="29" t="str">
        <f t="shared" si="8"/>
        <v/>
      </c>
      <c r="K139" s="11"/>
      <c r="L139" s="12"/>
      <c r="M139" s="12"/>
      <c r="N139" s="13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x14ac:dyDescent="0.15">
      <c r="A140" s="23">
        <v>139</v>
      </c>
      <c r="B140" s="58"/>
      <c r="C140" s="58"/>
      <c r="D140" s="58"/>
      <c r="E140" s="56" t="str">
        <f>IF($C140="","",VLOOKUP($D140,編集不可!$A$4:$D$6,2,FALSE))</f>
        <v/>
      </c>
      <c r="F140" s="56" t="str">
        <f t="shared" si="6"/>
        <v/>
      </c>
      <c r="G140" s="56" t="str">
        <f>IF($C140="","",VLOOKUP($D140,編集不可!$A$4:$D$6,3,FALSE))</f>
        <v/>
      </c>
      <c r="H140" s="56" t="str">
        <f>IF($C140="","",VLOOKUP($D140,編集不可!$A$4:$D$6,4,FALSE))</f>
        <v/>
      </c>
      <c r="I140" s="26" t="str">
        <f t="shared" si="7"/>
        <v/>
      </c>
      <c r="J140" s="29" t="str">
        <f t="shared" si="8"/>
        <v/>
      </c>
      <c r="K140" s="11"/>
      <c r="L140" s="12"/>
      <c r="M140" s="12"/>
      <c r="N140" s="13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x14ac:dyDescent="0.15">
      <c r="A141" s="23">
        <v>140</v>
      </c>
      <c r="B141" s="58"/>
      <c r="C141" s="58"/>
      <c r="D141" s="58"/>
      <c r="E141" s="56" t="str">
        <f>IF($C141="","",VLOOKUP($D141,編集不可!$A$4:$D$6,2,FALSE))</f>
        <v/>
      </c>
      <c r="F141" s="56" t="str">
        <f t="shared" si="6"/>
        <v/>
      </c>
      <c r="G141" s="56" t="str">
        <f>IF($C141="","",VLOOKUP($D141,編集不可!$A$4:$D$6,3,FALSE))</f>
        <v/>
      </c>
      <c r="H141" s="56" t="str">
        <f>IF($C141="","",VLOOKUP($D141,編集不可!$A$4:$D$6,4,FALSE))</f>
        <v/>
      </c>
      <c r="I141" s="26" t="str">
        <f t="shared" si="7"/>
        <v/>
      </c>
      <c r="J141" s="29" t="str">
        <f t="shared" si="8"/>
        <v/>
      </c>
      <c r="K141" s="11"/>
      <c r="L141" s="12"/>
      <c r="M141" s="12"/>
      <c r="N141" s="13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x14ac:dyDescent="0.15">
      <c r="A142" s="23">
        <v>141</v>
      </c>
      <c r="B142" s="58"/>
      <c r="C142" s="58"/>
      <c r="D142" s="58"/>
      <c r="E142" s="56" t="str">
        <f>IF($C142="","",VLOOKUP($D142,編集不可!$A$4:$D$6,2,FALSE))</f>
        <v/>
      </c>
      <c r="F142" s="56" t="str">
        <f t="shared" si="6"/>
        <v/>
      </c>
      <c r="G142" s="56" t="str">
        <f>IF($C142="","",VLOOKUP($D142,編集不可!$A$4:$D$6,3,FALSE))</f>
        <v/>
      </c>
      <c r="H142" s="56" t="str">
        <f>IF($C142="","",VLOOKUP($D142,編集不可!$A$4:$D$6,4,FALSE))</f>
        <v/>
      </c>
      <c r="I142" s="26" t="str">
        <f t="shared" si="7"/>
        <v/>
      </c>
      <c r="J142" s="29" t="str">
        <f t="shared" si="8"/>
        <v/>
      </c>
      <c r="K142" s="11"/>
      <c r="L142" s="12"/>
      <c r="M142" s="12"/>
      <c r="N142" s="13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x14ac:dyDescent="0.15">
      <c r="A143" s="23">
        <v>142</v>
      </c>
      <c r="B143" s="58"/>
      <c r="C143" s="58"/>
      <c r="D143" s="58"/>
      <c r="E143" s="56" t="str">
        <f>IF($C143="","",VLOOKUP($D143,編集不可!$A$4:$D$6,2,FALSE))</f>
        <v/>
      </c>
      <c r="F143" s="56" t="str">
        <f t="shared" si="6"/>
        <v/>
      </c>
      <c r="G143" s="56" t="str">
        <f>IF($C143="","",VLOOKUP($D143,編集不可!$A$4:$D$6,3,FALSE))</f>
        <v/>
      </c>
      <c r="H143" s="56" t="str">
        <f>IF($C143="","",VLOOKUP($D143,編集不可!$A$4:$D$6,4,FALSE))</f>
        <v/>
      </c>
      <c r="I143" s="26" t="str">
        <f t="shared" si="7"/>
        <v/>
      </c>
      <c r="J143" s="29" t="str">
        <f t="shared" si="8"/>
        <v/>
      </c>
      <c r="K143" s="11"/>
      <c r="L143" s="12"/>
      <c r="M143" s="12"/>
      <c r="N143" s="13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x14ac:dyDescent="0.15">
      <c r="A144" s="23">
        <v>143</v>
      </c>
      <c r="B144" s="58"/>
      <c r="C144" s="58"/>
      <c r="D144" s="58"/>
      <c r="E144" s="56" t="str">
        <f>IF($C144="","",VLOOKUP($D144,編集不可!$A$4:$D$6,2,FALSE))</f>
        <v/>
      </c>
      <c r="F144" s="56" t="str">
        <f t="shared" si="6"/>
        <v/>
      </c>
      <c r="G144" s="56" t="str">
        <f>IF($C144="","",VLOOKUP($D144,編集不可!$A$4:$D$6,3,FALSE))</f>
        <v/>
      </c>
      <c r="H144" s="56" t="str">
        <f>IF($C144="","",VLOOKUP($D144,編集不可!$A$4:$D$6,4,FALSE))</f>
        <v/>
      </c>
      <c r="I144" s="26" t="str">
        <f t="shared" si="7"/>
        <v/>
      </c>
      <c r="J144" s="29" t="str">
        <f t="shared" si="8"/>
        <v/>
      </c>
      <c r="K144" s="11"/>
      <c r="L144" s="12"/>
      <c r="M144" s="12"/>
      <c r="N144" s="13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x14ac:dyDescent="0.15">
      <c r="A145" s="23">
        <v>144</v>
      </c>
      <c r="B145" s="58"/>
      <c r="C145" s="58"/>
      <c r="D145" s="58"/>
      <c r="E145" s="56" t="str">
        <f>IF($C145="","",VLOOKUP($D145,編集不可!$A$4:$D$6,2,FALSE))</f>
        <v/>
      </c>
      <c r="F145" s="56" t="str">
        <f t="shared" si="6"/>
        <v/>
      </c>
      <c r="G145" s="56" t="str">
        <f>IF($C145="","",VLOOKUP($D145,編集不可!$A$4:$D$6,3,FALSE))</f>
        <v/>
      </c>
      <c r="H145" s="56" t="str">
        <f>IF($C145="","",VLOOKUP($D145,編集不可!$A$4:$D$6,4,FALSE))</f>
        <v/>
      </c>
      <c r="I145" s="26" t="str">
        <f t="shared" si="7"/>
        <v/>
      </c>
      <c r="J145" s="29" t="str">
        <f t="shared" si="8"/>
        <v/>
      </c>
      <c r="K145" s="11"/>
      <c r="L145" s="12"/>
      <c r="M145" s="12"/>
      <c r="N145" s="13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x14ac:dyDescent="0.15">
      <c r="A146" s="23">
        <v>145</v>
      </c>
      <c r="B146" s="58"/>
      <c r="C146" s="58"/>
      <c r="D146" s="58"/>
      <c r="E146" s="56" t="str">
        <f>IF($C146="","",VLOOKUP($D146,編集不可!$A$4:$D$6,2,FALSE))</f>
        <v/>
      </c>
      <c r="F146" s="56" t="str">
        <f t="shared" si="6"/>
        <v/>
      </c>
      <c r="G146" s="56" t="str">
        <f>IF($C146="","",VLOOKUP($D146,編集不可!$A$4:$D$6,3,FALSE))</f>
        <v/>
      </c>
      <c r="H146" s="56" t="str">
        <f>IF($C146="","",VLOOKUP($D146,編集不可!$A$4:$D$6,4,FALSE))</f>
        <v/>
      </c>
      <c r="I146" s="26" t="str">
        <f t="shared" si="7"/>
        <v/>
      </c>
      <c r="J146" s="29" t="str">
        <f t="shared" si="8"/>
        <v/>
      </c>
      <c r="K146" s="11"/>
      <c r="L146" s="12"/>
      <c r="M146" s="12"/>
      <c r="N146" s="13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x14ac:dyDescent="0.15">
      <c r="A147" s="23">
        <v>146</v>
      </c>
      <c r="B147" s="58"/>
      <c r="C147" s="58"/>
      <c r="D147" s="58"/>
      <c r="E147" s="56" t="str">
        <f>IF($C147="","",VLOOKUP($D147,編集不可!$A$4:$D$6,2,FALSE))</f>
        <v/>
      </c>
      <c r="F147" s="56" t="str">
        <f t="shared" si="6"/>
        <v/>
      </c>
      <c r="G147" s="56" t="str">
        <f>IF($C147="","",VLOOKUP($D147,編集不可!$A$4:$D$6,3,FALSE))</f>
        <v/>
      </c>
      <c r="H147" s="56" t="str">
        <f>IF($C147="","",VLOOKUP($D147,編集不可!$A$4:$D$6,4,FALSE))</f>
        <v/>
      </c>
      <c r="I147" s="26" t="str">
        <f t="shared" si="7"/>
        <v/>
      </c>
      <c r="J147" s="29" t="str">
        <f t="shared" si="8"/>
        <v/>
      </c>
      <c r="K147" s="11"/>
      <c r="L147" s="12"/>
      <c r="M147" s="12"/>
      <c r="N147" s="13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x14ac:dyDescent="0.15">
      <c r="A148" s="23">
        <v>147</v>
      </c>
      <c r="B148" s="58"/>
      <c r="C148" s="58"/>
      <c r="D148" s="58"/>
      <c r="E148" s="56" t="str">
        <f>IF($C148="","",VLOOKUP($D148,編集不可!$A$4:$D$6,2,FALSE))</f>
        <v/>
      </c>
      <c r="F148" s="56" t="str">
        <f t="shared" si="6"/>
        <v/>
      </c>
      <c r="G148" s="56" t="str">
        <f>IF($C148="","",VLOOKUP($D148,編集不可!$A$4:$D$6,3,FALSE))</f>
        <v/>
      </c>
      <c r="H148" s="56" t="str">
        <f>IF($C148="","",VLOOKUP($D148,編集不可!$A$4:$D$6,4,FALSE))</f>
        <v/>
      </c>
      <c r="I148" s="26" t="str">
        <f t="shared" si="7"/>
        <v/>
      </c>
      <c r="J148" s="29" t="str">
        <f t="shared" si="8"/>
        <v/>
      </c>
      <c r="K148" s="11"/>
      <c r="L148" s="12"/>
      <c r="M148" s="12"/>
      <c r="N148" s="13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x14ac:dyDescent="0.15">
      <c r="A149" s="23">
        <v>148</v>
      </c>
      <c r="B149" s="58"/>
      <c r="C149" s="58"/>
      <c r="D149" s="58"/>
      <c r="E149" s="56" t="str">
        <f>IF($C149="","",VLOOKUP($D149,編集不可!$A$4:$D$6,2,FALSE))</f>
        <v/>
      </c>
      <c r="F149" s="56" t="str">
        <f t="shared" si="6"/>
        <v/>
      </c>
      <c r="G149" s="56" t="str">
        <f>IF($C149="","",VLOOKUP($D149,編集不可!$A$4:$D$6,3,FALSE))</f>
        <v/>
      </c>
      <c r="H149" s="56" t="str">
        <f>IF($C149="","",VLOOKUP($D149,編集不可!$A$4:$D$6,4,FALSE))</f>
        <v/>
      </c>
      <c r="I149" s="26" t="str">
        <f t="shared" si="7"/>
        <v/>
      </c>
      <c r="J149" s="29" t="str">
        <f t="shared" si="8"/>
        <v/>
      </c>
      <c r="K149" s="11"/>
      <c r="L149" s="12"/>
      <c r="M149" s="12"/>
      <c r="N149" s="13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x14ac:dyDescent="0.15">
      <c r="A150" s="23">
        <v>149</v>
      </c>
      <c r="B150" s="58"/>
      <c r="C150" s="58"/>
      <c r="D150" s="58"/>
      <c r="E150" s="56" t="str">
        <f>IF($C150="","",VLOOKUP($D150,編集不可!$A$4:$D$6,2,FALSE))</f>
        <v/>
      </c>
      <c r="F150" s="56" t="str">
        <f t="shared" si="6"/>
        <v/>
      </c>
      <c r="G150" s="56" t="str">
        <f>IF($C150="","",VLOOKUP($D150,編集不可!$A$4:$D$6,3,FALSE))</f>
        <v/>
      </c>
      <c r="H150" s="56" t="str">
        <f>IF($C150="","",VLOOKUP($D150,編集不可!$A$4:$D$6,4,FALSE))</f>
        <v/>
      </c>
      <c r="I150" s="26" t="str">
        <f t="shared" si="7"/>
        <v/>
      </c>
      <c r="J150" s="29" t="str">
        <f t="shared" si="8"/>
        <v/>
      </c>
      <c r="K150" s="11"/>
      <c r="L150" s="12"/>
      <c r="M150" s="12"/>
      <c r="N150" s="13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x14ac:dyDescent="0.15">
      <c r="A151" s="23">
        <v>150</v>
      </c>
      <c r="B151" s="58"/>
      <c r="C151" s="58"/>
      <c r="D151" s="58"/>
      <c r="E151" s="56" t="str">
        <f>IF($C151="","",VLOOKUP($D151,編集不可!$A$4:$D$6,2,FALSE))</f>
        <v/>
      </c>
      <c r="F151" s="56" t="str">
        <f t="shared" si="6"/>
        <v/>
      </c>
      <c r="G151" s="56" t="str">
        <f>IF($C151="","",VLOOKUP($D151,編集不可!$A$4:$D$6,3,FALSE))</f>
        <v/>
      </c>
      <c r="H151" s="56" t="str">
        <f>IF($C151="","",VLOOKUP($D151,編集不可!$A$4:$D$6,4,FALSE))</f>
        <v/>
      </c>
      <c r="I151" s="26" t="str">
        <f t="shared" si="7"/>
        <v/>
      </c>
      <c r="J151" s="29" t="str">
        <f t="shared" si="8"/>
        <v/>
      </c>
      <c r="K151" s="11"/>
      <c r="L151" s="12"/>
      <c r="M151" s="12"/>
      <c r="N151" s="13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x14ac:dyDescent="0.15">
      <c r="A152" s="23">
        <v>151</v>
      </c>
      <c r="B152" s="58"/>
      <c r="C152" s="58"/>
      <c r="D152" s="58"/>
      <c r="E152" s="56" t="str">
        <f>IF($C152="","",VLOOKUP($D152,編集不可!$A$4:$D$6,2,FALSE))</f>
        <v/>
      </c>
      <c r="F152" s="56" t="str">
        <f t="shared" si="6"/>
        <v/>
      </c>
      <c r="G152" s="56" t="str">
        <f>IF($C152="","",VLOOKUP($D152,編集不可!$A$4:$D$6,3,FALSE))</f>
        <v/>
      </c>
      <c r="H152" s="56" t="str">
        <f>IF($C152="","",VLOOKUP($D152,編集不可!$A$4:$D$6,4,FALSE))</f>
        <v/>
      </c>
      <c r="I152" s="26" t="str">
        <f t="shared" si="7"/>
        <v/>
      </c>
      <c r="J152" s="29" t="str">
        <f t="shared" si="8"/>
        <v/>
      </c>
      <c r="K152" s="11"/>
      <c r="L152" s="12"/>
      <c r="M152" s="12"/>
      <c r="N152" s="13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x14ac:dyDescent="0.15">
      <c r="A153" s="23">
        <v>152</v>
      </c>
      <c r="B153" s="58"/>
      <c r="C153" s="58"/>
      <c r="D153" s="58"/>
      <c r="E153" s="56" t="str">
        <f>IF($C153="","",VLOOKUP($D153,編集不可!$A$4:$D$6,2,FALSE))</f>
        <v/>
      </c>
      <c r="F153" s="56" t="str">
        <f t="shared" si="6"/>
        <v/>
      </c>
      <c r="G153" s="56" t="str">
        <f>IF($C153="","",VLOOKUP($D153,編集不可!$A$4:$D$6,3,FALSE))</f>
        <v/>
      </c>
      <c r="H153" s="56" t="str">
        <f>IF($C153="","",VLOOKUP($D153,編集不可!$A$4:$D$6,4,FALSE))</f>
        <v/>
      </c>
      <c r="I153" s="26" t="str">
        <f t="shared" si="7"/>
        <v/>
      </c>
      <c r="J153" s="29" t="str">
        <f t="shared" si="8"/>
        <v/>
      </c>
      <c r="K153" s="11"/>
      <c r="L153" s="12"/>
      <c r="M153" s="12"/>
      <c r="N153" s="13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x14ac:dyDescent="0.15">
      <c r="A154" s="23">
        <v>153</v>
      </c>
      <c r="B154" s="58"/>
      <c r="C154" s="58"/>
      <c r="D154" s="58"/>
      <c r="E154" s="56" t="str">
        <f>IF($C154="","",VLOOKUP($D154,編集不可!$A$4:$D$6,2,FALSE))</f>
        <v/>
      </c>
      <c r="F154" s="56" t="str">
        <f t="shared" si="6"/>
        <v/>
      </c>
      <c r="G154" s="56" t="str">
        <f>IF($C154="","",VLOOKUP($D154,編集不可!$A$4:$D$6,3,FALSE))</f>
        <v/>
      </c>
      <c r="H154" s="56" t="str">
        <f>IF($C154="","",VLOOKUP($D154,編集不可!$A$4:$D$6,4,FALSE))</f>
        <v/>
      </c>
      <c r="I154" s="26" t="str">
        <f t="shared" si="7"/>
        <v/>
      </c>
      <c r="J154" s="29" t="str">
        <f t="shared" si="8"/>
        <v/>
      </c>
      <c r="K154" s="11"/>
      <c r="L154" s="12"/>
      <c r="M154" s="12"/>
      <c r="N154" s="13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x14ac:dyDescent="0.15">
      <c r="A155" s="23">
        <v>154</v>
      </c>
      <c r="B155" s="58"/>
      <c r="C155" s="58"/>
      <c r="D155" s="58"/>
      <c r="E155" s="56" t="str">
        <f>IF($C155="","",VLOOKUP($D155,編集不可!$A$4:$D$6,2,FALSE))</f>
        <v/>
      </c>
      <c r="F155" s="56" t="str">
        <f t="shared" si="6"/>
        <v/>
      </c>
      <c r="G155" s="56" t="str">
        <f>IF($C155="","",VLOOKUP($D155,編集不可!$A$4:$D$6,3,FALSE))</f>
        <v/>
      </c>
      <c r="H155" s="56" t="str">
        <f>IF($C155="","",VLOOKUP($D155,編集不可!$A$4:$D$6,4,FALSE))</f>
        <v/>
      </c>
      <c r="I155" s="26" t="str">
        <f t="shared" si="7"/>
        <v/>
      </c>
      <c r="J155" s="29" t="str">
        <f t="shared" si="8"/>
        <v/>
      </c>
      <c r="K155" s="11"/>
      <c r="L155" s="12"/>
      <c r="M155" s="12"/>
      <c r="N155" s="13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x14ac:dyDescent="0.15">
      <c r="A156" s="23">
        <v>155</v>
      </c>
      <c r="B156" s="58"/>
      <c r="C156" s="58"/>
      <c r="D156" s="58"/>
      <c r="E156" s="56" t="str">
        <f>IF($C156="","",VLOOKUP($D156,編集不可!$A$4:$D$6,2,FALSE))</f>
        <v/>
      </c>
      <c r="F156" s="56" t="str">
        <f t="shared" si="6"/>
        <v/>
      </c>
      <c r="G156" s="56" t="str">
        <f>IF($C156="","",VLOOKUP($D156,編集不可!$A$4:$D$6,3,FALSE))</f>
        <v/>
      </c>
      <c r="H156" s="56" t="str">
        <f>IF($C156="","",VLOOKUP($D156,編集不可!$A$4:$D$6,4,FALSE))</f>
        <v/>
      </c>
      <c r="I156" s="26" t="str">
        <f t="shared" si="7"/>
        <v/>
      </c>
      <c r="J156" s="29" t="str">
        <f t="shared" si="8"/>
        <v/>
      </c>
      <c r="K156" s="11"/>
      <c r="L156" s="12"/>
      <c r="M156" s="12"/>
      <c r="N156" s="13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x14ac:dyDescent="0.15">
      <c r="A157" s="23">
        <v>156</v>
      </c>
      <c r="B157" s="58"/>
      <c r="C157" s="58"/>
      <c r="D157" s="58"/>
      <c r="E157" s="56" t="str">
        <f>IF($C157="","",VLOOKUP($D157,編集不可!$A$4:$D$6,2,FALSE))</f>
        <v/>
      </c>
      <c r="F157" s="56" t="str">
        <f t="shared" si="6"/>
        <v/>
      </c>
      <c r="G157" s="56" t="str">
        <f>IF($C157="","",VLOOKUP($D157,編集不可!$A$4:$D$6,3,FALSE))</f>
        <v/>
      </c>
      <c r="H157" s="56" t="str">
        <f>IF($C157="","",VLOOKUP($D157,編集不可!$A$4:$D$6,4,FALSE))</f>
        <v/>
      </c>
      <c r="I157" s="26" t="str">
        <f t="shared" si="7"/>
        <v/>
      </c>
      <c r="J157" s="29" t="str">
        <f t="shared" si="8"/>
        <v/>
      </c>
      <c r="K157" s="11"/>
      <c r="L157" s="12"/>
      <c r="M157" s="12"/>
      <c r="N157" s="13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x14ac:dyDescent="0.15">
      <c r="A158" s="23">
        <v>157</v>
      </c>
      <c r="B158" s="58"/>
      <c r="C158" s="58"/>
      <c r="D158" s="58"/>
      <c r="E158" s="56" t="str">
        <f>IF($C158="","",VLOOKUP($D158,編集不可!$A$4:$D$6,2,FALSE))</f>
        <v/>
      </c>
      <c r="F158" s="56" t="str">
        <f t="shared" si="6"/>
        <v/>
      </c>
      <c r="G158" s="56" t="str">
        <f>IF($C158="","",VLOOKUP($D158,編集不可!$A$4:$D$6,3,FALSE))</f>
        <v/>
      </c>
      <c r="H158" s="56" t="str">
        <f>IF($C158="","",VLOOKUP($D158,編集不可!$A$4:$D$6,4,FALSE))</f>
        <v/>
      </c>
      <c r="I158" s="26" t="str">
        <f t="shared" si="7"/>
        <v/>
      </c>
      <c r="J158" s="29" t="str">
        <f t="shared" si="8"/>
        <v/>
      </c>
      <c r="K158" s="11"/>
      <c r="L158" s="12"/>
      <c r="M158" s="12"/>
      <c r="N158" s="13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x14ac:dyDescent="0.15">
      <c r="A159" s="23">
        <v>158</v>
      </c>
      <c r="B159" s="58"/>
      <c r="C159" s="58"/>
      <c r="D159" s="58"/>
      <c r="E159" s="56" t="str">
        <f>IF($C159="","",VLOOKUP($D159,編集不可!$A$4:$D$6,2,FALSE))</f>
        <v/>
      </c>
      <c r="F159" s="56" t="str">
        <f t="shared" si="6"/>
        <v/>
      </c>
      <c r="G159" s="56" t="str">
        <f>IF($C159="","",VLOOKUP($D159,編集不可!$A$4:$D$6,3,FALSE))</f>
        <v/>
      </c>
      <c r="H159" s="56" t="str">
        <f>IF($C159="","",VLOOKUP($D159,編集不可!$A$4:$D$6,4,FALSE))</f>
        <v/>
      </c>
      <c r="I159" s="26" t="str">
        <f t="shared" si="7"/>
        <v/>
      </c>
      <c r="J159" s="29" t="str">
        <f t="shared" si="8"/>
        <v/>
      </c>
      <c r="K159" s="11"/>
      <c r="L159" s="12"/>
      <c r="M159" s="12"/>
      <c r="N159" s="13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x14ac:dyDescent="0.15">
      <c r="A160" s="23">
        <v>159</v>
      </c>
      <c r="B160" s="58"/>
      <c r="C160" s="58"/>
      <c r="D160" s="58"/>
      <c r="E160" s="56" t="str">
        <f>IF($C160="","",VLOOKUP($D160,編集不可!$A$4:$D$6,2,FALSE))</f>
        <v/>
      </c>
      <c r="F160" s="56" t="str">
        <f t="shared" si="6"/>
        <v/>
      </c>
      <c r="G160" s="56" t="str">
        <f>IF($C160="","",VLOOKUP($D160,編集不可!$A$4:$D$6,3,FALSE))</f>
        <v/>
      </c>
      <c r="H160" s="56" t="str">
        <f>IF($C160="","",VLOOKUP($D160,編集不可!$A$4:$D$6,4,FALSE))</f>
        <v/>
      </c>
      <c r="I160" s="26" t="str">
        <f t="shared" si="7"/>
        <v/>
      </c>
      <c r="J160" s="29" t="str">
        <f t="shared" si="8"/>
        <v/>
      </c>
      <c r="K160" s="11"/>
      <c r="L160" s="12"/>
      <c r="M160" s="12"/>
      <c r="N160" s="13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x14ac:dyDescent="0.15">
      <c r="A161" s="23">
        <v>160</v>
      </c>
      <c r="B161" s="58"/>
      <c r="C161" s="58"/>
      <c r="D161" s="58"/>
      <c r="E161" s="56" t="str">
        <f>IF($C161="","",VLOOKUP($D161,編集不可!$A$4:$D$6,2,FALSE))</f>
        <v/>
      </c>
      <c r="F161" s="56" t="str">
        <f t="shared" si="6"/>
        <v/>
      </c>
      <c r="G161" s="56" t="str">
        <f>IF($C161="","",VLOOKUP($D161,編集不可!$A$4:$D$6,3,FALSE))</f>
        <v/>
      </c>
      <c r="H161" s="56" t="str">
        <f>IF($C161="","",VLOOKUP($D161,編集不可!$A$4:$D$6,4,FALSE))</f>
        <v/>
      </c>
      <c r="I161" s="26" t="str">
        <f t="shared" si="7"/>
        <v/>
      </c>
      <c r="J161" s="29" t="str">
        <f t="shared" si="8"/>
        <v/>
      </c>
      <c r="K161" s="11"/>
      <c r="L161" s="12"/>
      <c r="M161" s="12"/>
      <c r="N161" s="13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x14ac:dyDescent="0.15">
      <c r="A162" s="23">
        <v>161</v>
      </c>
      <c r="B162" s="58"/>
      <c r="C162" s="58"/>
      <c r="D162" s="58"/>
      <c r="E162" s="56" t="str">
        <f>IF($C162="","",VLOOKUP($D162,編集不可!$A$4:$D$6,2,FALSE))</f>
        <v/>
      </c>
      <c r="F162" s="56" t="str">
        <f t="shared" si="6"/>
        <v/>
      </c>
      <c r="G162" s="56" t="str">
        <f>IF($C162="","",VLOOKUP($D162,編集不可!$A$4:$D$6,3,FALSE))</f>
        <v/>
      </c>
      <c r="H162" s="56" t="str">
        <f>IF($C162="","",VLOOKUP($D162,編集不可!$A$4:$D$6,4,FALSE))</f>
        <v/>
      </c>
      <c r="I162" s="26" t="str">
        <f t="shared" si="7"/>
        <v/>
      </c>
      <c r="J162" s="29" t="str">
        <f t="shared" si="8"/>
        <v/>
      </c>
      <c r="K162" s="11"/>
      <c r="L162" s="12"/>
      <c r="M162" s="12"/>
      <c r="N162" s="13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x14ac:dyDescent="0.15">
      <c r="A163" s="23">
        <v>162</v>
      </c>
      <c r="B163" s="58"/>
      <c r="C163" s="58"/>
      <c r="D163" s="58"/>
      <c r="E163" s="56" t="str">
        <f>IF($C163="","",VLOOKUP($D163,編集不可!$A$4:$D$6,2,FALSE))</f>
        <v/>
      </c>
      <c r="F163" s="56" t="str">
        <f t="shared" si="6"/>
        <v/>
      </c>
      <c r="G163" s="56" t="str">
        <f>IF($C163="","",VLOOKUP($D163,編集不可!$A$4:$D$6,3,FALSE))</f>
        <v/>
      </c>
      <c r="H163" s="56" t="str">
        <f>IF($C163="","",VLOOKUP($D163,編集不可!$A$4:$D$6,4,FALSE))</f>
        <v/>
      </c>
      <c r="I163" s="26" t="str">
        <f t="shared" si="7"/>
        <v/>
      </c>
      <c r="J163" s="29" t="str">
        <f t="shared" si="8"/>
        <v/>
      </c>
      <c r="K163" s="11"/>
      <c r="L163" s="12"/>
      <c r="M163" s="12"/>
      <c r="N163" s="13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x14ac:dyDescent="0.15">
      <c r="A164" s="23">
        <v>163</v>
      </c>
      <c r="B164" s="58"/>
      <c r="C164" s="58"/>
      <c r="D164" s="58"/>
      <c r="E164" s="56" t="str">
        <f>IF($C164="","",VLOOKUP($D164,編集不可!$A$4:$D$6,2,FALSE))</f>
        <v/>
      </c>
      <c r="F164" s="56" t="str">
        <f t="shared" si="6"/>
        <v/>
      </c>
      <c r="G164" s="56" t="str">
        <f>IF($C164="","",VLOOKUP($D164,編集不可!$A$4:$D$6,3,FALSE))</f>
        <v/>
      </c>
      <c r="H164" s="56" t="str">
        <f>IF($C164="","",VLOOKUP($D164,編集不可!$A$4:$D$6,4,FALSE))</f>
        <v/>
      </c>
      <c r="I164" s="26" t="str">
        <f t="shared" si="7"/>
        <v/>
      </c>
      <c r="J164" s="29" t="str">
        <f t="shared" si="8"/>
        <v/>
      </c>
      <c r="K164" s="11"/>
      <c r="L164" s="12"/>
      <c r="M164" s="12"/>
      <c r="N164" s="13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x14ac:dyDescent="0.15">
      <c r="A165" s="23">
        <v>164</v>
      </c>
      <c r="B165" s="58"/>
      <c r="C165" s="58"/>
      <c r="D165" s="58"/>
      <c r="E165" s="56" t="str">
        <f>IF($C165="","",VLOOKUP($D165,編集不可!$A$4:$D$6,2,FALSE))</f>
        <v/>
      </c>
      <c r="F165" s="56" t="str">
        <f t="shared" si="6"/>
        <v/>
      </c>
      <c r="G165" s="56" t="str">
        <f>IF($C165="","",VLOOKUP($D165,編集不可!$A$4:$D$6,3,FALSE))</f>
        <v/>
      </c>
      <c r="H165" s="56" t="str">
        <f>IF($C165="","",VLOOKUP($D165,編集不可!$A$4:$D$6,4,FALSE))</f>
        <v/>
      </c>
      <c r="I165" s="26" t="str">
        <f t="shared" si="7"/>
        <v/>
      </c>
      <c r="J165" s="29" t="str">
        <f t="shared" si="8"/>
        <v/>
      </c>
      <c r="K165" s="11"/>
      <c r="L165" s="12"/>
      <c r="M165" s="12"/>
      <c r="N165" s="13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x14ac:dyDescent="0.15">
      <c r="A166" s="23">
        <v>165</v>
      </c>
      <c r="B166" s="58"/>
      <c r="C166" s="58"/>
      <c r="D166" s="58"/>
      <c r="E166" s="56" t="str">
        <f>IF($C166="","",VLOOKUP($D166,編集不可!$A$4:$D$6,2,FALSE))</f>
        <v/>
      </c>
      <c r="F166" s="56" t="str">
        <f t="shared" si="6"/>
        <v/>
      </c>
      <c r="G166" s="56" t="str">
        <f>IF($C166="","",VLOOKUP($D166,編集不可!$A$4:$D$6,3,FALSE))</f>
        <v/>
      </c>
      <c r="H166" s="56" t="str">
        <f>IF($C166="","",VLOOKUP($D166,編集不可!$A$4:$D$6,4,FALSE))</f>
        <v/>
      </c>
      <c r="I166" s="26" t="str">
        <f t="shared" si="7"/>
        <v/>
      </c>
      <c r="J166" s="29" t="str">
        <f t="shared" si="8"/>
        <v/>
      </c>
      <c r="K166" s="11"/>
      <c r="L166" s="12"/>
      <c r="M166" s="12"/>
      <c r="N166" s="13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x14ac:dyDescent="0.15">
      <c r="A167" s="23">
        <v>166</v>
      </c>
      <c r="B167" s="58"/>
      <c r="C167" s="58"/>
      <c r="D167" s="58"/>
      <c r="E167" s="56" t="str">
        <f>IF($C167="","",VLOOKUP($D167,編集不可!$A$4:$D$6,2,FALSE))</f>
        <v/>
      </c>
      <c r="F167" s="56" t="str">
        <f t="shared" si="6"/>
        <v/>
      </c>
      <c r="G167" s="56" t="str">
        <f>IF($C167="","",VLOOKUP($D167,編集不可!$A$4:$D$6,3,FALSE))</f>
        <v/>
      </c>
      <c r="H167" s="56" t="str">
        <f>IF($C167="","",VLOOKUP($D167,編集不可!$A$4:$D$6,4,FALSE))</f>
        <v/>
      </c>
      <c r="I167" s="26" t="str">
        <f t="shared" si="7"/>
        <v/>
      </c>
      <c r="J167" s="29" t="str">
        <f t="shared" si="8"/>
        <v/>
      </c>
      <c r="K167" s="11"/>
      <c r="L167" s="12"/>
      <c r="M167" s="12"/>
      <c r="N167" s="13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x14ac:dyDescent="0.15">
      <c r="A168" s="23">
        <v>167</v>
      </c>
      <c r="B168" s="58"/>
      <c r="C168" s="58"/>
      <c r="D168" s="58"/>
      <c r="E168" s="56" t="str">
        <f>IF($C168="","",VLOOKUP($D168,編集不可!$A$4:$D$6,2,FALSE))</f>
        <v/>
      </c>
      <c r="F168" s="56" t="str">
        <f t="shared" si="6"/>
        <v/>
      </c>
      <c r="G168" s="56" t="str">
        <f>IF($C168="","",VLOOKUP($D168,編集不可!$A$4:$D$6,3,FALSE))</f>
        <v/>
      </c>
      <c r="H168" s="56" t="str">
        <f>IF($C168="","",VLOOKUP($D168,編集不可!$A$4:$D$6,4,FALSE))</f>
        <v/>
      </c>
      <c r="I168" s="26" t="str">
        <f t="shared" si="7"/>
        <v/>
      </c>
      <c r="J168" s="29" t="str">
        <f t="shared" si="8"/>
        <v/>
      </c>
      <c r="K168" s="11"/>
      <c r="L168" s="12"/>
      <c r="M168" s="12"/>
      <c r="N168" s="13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x14ac:dyDescent="0.15">
      <c r="A169" s="23">
        <v>168</v>
      </c>
      <c r="B169" s="58"/>
      <c r="C169" s="58"/>
      <c r="D169" s="58"/>
      <c r="E169" s="56" t="str">
        <f>IF($C169="","",VLOOKUP($D169,編集不可!$A$4:$D$6,2,FALSE))</f>
        <v/>
      </c>
      <c r="F169" s="56" t="str">
        <f t="shared" si="6"/>
        <v/>
      </c>
      <c r="G169" s="56" t="str">
        <f>IF($C169="","",VLOOKUP($D169,編集不可!$A$4:$D$6,3,FALSE))</f>
        <v/>
      </c>
      <c r="H169" s="56" t="str">
        <f>IF($C169="","",VLOOKUP($D169,編集不可!$A$4:$D$6,4,FALSE))</f>
        <v/>
      </c>
      <c r="I169" s="26" t="str">
        <f t="shared" si="7"/>
        <v/>
      </c>
      <c r="J169" s="29" t="str">
        <f t="shared" si="8"/>
        <v/>
      </c>
      <c r="K169" s="11"/>
      <c r="L169" s="12"/>
      <c r="M169" s="12"/>
      <c r="N169" s="13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x14ac:dyDescent="0.15">
      <c r="A170" s="23">
        <v>169</v>
      </c>
      <c r="B170" s="58"/>
      <c r="C170" s="58"/>
      <c r="D170" s="58"/>
      <c r="E170" s="56" t="str">
        <f>IF($C170="","",VLOOKUP($D170,編集不可!$A$4:$D$6,2,FALSE))</f>
        <v/>
      </c>
      <c r="F170" s="56" t="str">
        <f t="shared" si="6"/>
        <v/>
      </c>
      <c r="G170" s="56" t="str">
        <f>IF($C170="","",VLOOKUP($D170,編集不可!$A$4:$D$6,3,FALSE))</f>
        <v/>
      </c>
      <c r="H170" s="56" t="str">
        <f>IF($C170="","",VLOOKUP($D170,編集不可!$A$4:$D$6,4,FALSE))</f>
        <v/>
      </c>
      <c r="I170" s="26" t="str">
        <f t="shared" si="7"/>
        <v/>
      </c>
      <c r="J170" s="29" t="str">
        <f t="shared" si="8"/>
        <v/>
      </c>
      <c r="K170" s="11"/>
      <c r="L170" s="12"/>
      <c r="M170" s="12"/>
      <c r="N170" s="13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x14ac:dyDescent="0.15">
      <c r="A171" s="23">
        <v>170</v>
      </c>
      <c r="B171" s="58"/>
      <c r="C171" s="58"/>
      <c r="D171" s="58"/>
      <c r="E171" s="56" t="str">
        <f>IF($C171="","",VLOOKUP($D171,編集不可!$A$4:$D$6,2,FALSE))</f>
        <v/>
      </c>
      <c r="F171" s="56" t="str">
        <f t="shared" si="6"/>
        <v/>
      </c>
      <c r="G171" s="56" t="str">
        <f>IF($C171="","",VLOOKUP($D171,編集不可!$A$4:$D$6,3,FALSE))</f>
        <v/>
      </c>
      <c r="H171" s="56" t="str">
        <f>IF($C171="","",VLOOKUP($D171,編集不可!$A$4:$D$6,4,FALSE))</f>
        <v/>
      </c>
      <c r="I171" s="26" t="str">
        <f t="shared" si="7"/>
        <v/>
      </c>
      <c r="J171" s="29" t="str">
        <f t="shared" si="8"/>
        <v/>
      </c>
      <c r="K171" s="11"/>
      <c r="L171" s="12"/>
      <c r="M171" s="12"/>
      <c r="N171" s="13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x14ac:dyDescent="0.15">
      <c r="A172" s="23">
        <v>171</v>
      </c>
      <c r="B172" s="58"/>
      <c r="C172" s="58"/>
      <c r="D172" s="58"/>
      <c r="E172" s="56" t="str">
        <f>IF($C172="","",VLOOKUP($D172,編集不可!$A$4:$D$6,2,FALSE))</f>
        <v/>
      </c>
      <c r="F172" s="56" t="str">
        <f t="shared" si="6"/>
        <v/>
      </c>
      <c r="G172" s="56" t="str">
        <f>IF($C172="","",VLOOKUP($D172,編集不可!$A$4:$D$6,3,FALSE))</f>
        <v/>
      </c>
      <c r="H172" s="56" t="str">
        <f>IF($C172="","",VLOOKUP($D172,編集不可!$A$4:$D$6,4,FALSE))</f>
        <v/>
      </c>
      <c r="I172" s="26" t="str">
        <f t="shared" si="7"/>
        <v/>
      </c>
      <c r="J172" s="29" t="str">
        <f t="shared" si="8"/>
        <v/>
      </c>
      <c r="K172" s="11"/>
      <c r="L172" s="12"/>
      <c r="M172" s="12"/>
      <c r="N172" s="13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x14ac:dyDescent="0.15">
      <c r="A173" s="23">
        <v>172</v>
      </c>
      <c r="B173" s="58"/>
      <c r="C173" s="58"/>
      <c r="D173" s="58"/>
      <c r="E173" s="56" t="str">
        <f>IF($C173="","",VLOOKUP($D173,編集不可!$A$4:$D$6,2,FALSE))</f>
        <v/>
      </c>
      <c r="F173" s="56" t="str">
        <f t="shared" si="6"/>
        <v/>
      </c>
      <c r="G173" s="56" t="str">
        <f>IF($C173="","",VLOOKUP($D173,編集不可!$A$4:$D$6,3,FALSE))</f>
        <v/>
      </c>
      <c r="H173" s="56" t="str">
        <f>IF($C173="","",VLOOKUP($D173,編集不可!$A$4:$D$6,4,FALSE))</f>
        <v/>
      </c>
      <c r="I173" s="26" t="str">
        <f t="shared" si="7"/>
        <v/>
      </c>
      <c r="J173" s="29" t="str">
        <f t="shared" si="8"/>
        <v/>
      </c>
      <c r="K173" s="11"/>
      <c r="L173" s="12"/>
      <c r="M173" s="12"/>
      <c r="N173" s="13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x14ac:dyDescent="0.15">
      <c r="A174" s="23">
        <v>173</v>
      </c>
      <c r="B174" s="58"/>
      <c r="C174" s="58"/>
      <c r="D174" s="58"/>
      <c r="E174" s="56" t="str">
        <f>IF($C174="","",VLOOKUP($D174,編集不可!$A$4:$D$6,2,FALSE))</f>
        <v/>
      </c>
      <c r="F174" s="56" t="str">
        <f t="shared" si="6"/>
        <v/>
      </c>
      <c r="G174" s="56" t="str">
        <f>IF($C174="","",VLOOKUP($D174,編集不可!$A$4:$D$6,3,FALSE))</f>
        <v/>
      </c>
      <c r="H174" s="56" t="str">
        <f>IF($C174="","",VLOOKUP($D174,編集不可!$A$4:$D$6,4,FALSE))</f>
        <v/>
      </c>
      <c r="I174" s="26" t="str">
        <f t="shared" si="7"/>
        <v/>
      </c>
      <c r="J174" s="29" t="str">
        <f t="shared" si="8"/>
        <v/>
      </c>
      <c r="K174" s="11"/>
      <c r="L174" s="12"/>
      <c r="M174" s="12"/>
      <c r="N174" s="13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x14ac:dyDescent="0.15">
      <c r="A175" s="23">
        <v>174</v>
      </c>
      <c r="B175" s="58"/>
      <c r="C175" s="58"/>
      <c r="D175" s="58"/>
      <c r="E175" s="56" t="str">
        <f>IF($C175="","",VLOOKUP($D175,編集不可!$A$4:$D$6,2,FALSE))</f>
        <v/>
      </c>
      <c r="F175" s="56" t="str">
        <f t="shared" si="6"/>
        <v/>
      </c>
      <c r="G175" s="56" t="str">
        <f>IF($C175="","",VLOOKUP($D175,編集不可!$A$4:$D$6,3,FALSE))</f>
        <v/>
      </c>
      <c r="H175" s="56" t="str">
        <f>IF($C175="","",VLOOKUP($D175,編集不可!$A$4:$D$6,4,FALSE))</f>
        <v/>
      </c>
      <c r="I175" s="26" t="str">
        <f t="shared" si="7"/>
        <v/>
      </c>
      <c r="J175" s="29" t="str">
        <f t="shared" si="8"/>
        <v/>
      </c>
      <c r="K175" s="11"/>
      <c r="L175" s="12"/>
      <c r="M175" s="12"/>
      <c r="N175" s="13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x14ac:dyDescent="0.15">
      <c r="A176" s="23">
        <v>175</v>
      </c>
      <c r="B176" s="58"/>
      <c r="C176" s="58"/>
      <c r="D176" s="58"/>
      <c r="E176" s="56" t="str">
        <f>IF($C176="","",VLOOKUP($D176,編集不可!$A$4:$D$6,2,FALSE))</f>
        <v/>
      </c>
      <c r="F176" s="56" t="str">
        <f t="shared" si="6"/>
        <v/>
      </c>
      <c r="G176" s="56" t="str">
        <f>IF($C176="","",VLOOKUP($D176,編集不可!$A$4:$D$6,3,FALSE))</f>
        <v/>
      </c>
      <c r="H176" s="56" t="str">
        <f>IF($C176="","",VLOOKUP($D176,編集不可!$A$4:$D$6,4,FALSE))</f>
        <v/>
      </c>
      <c r="I176" s="26" t="str">
        <f t="shared" si="7"/>
        <v/>
      </c>
      <c r="J176" s="29" t="str">
        <f t="shared" si="8"/>
        <v/>
      </c>
      <c r="K176" s="11"/>
      <c r="L176" s="12"/>
      <c r="M176" s="12"/>
      <c r="N176" s="13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x14ac:dyDescent="0.15">
      <c r="A177" s="23">
        <v>176</v>
      </c>
      <c r="B177" s="58"/>
      <c r="C177" s="58"/>
      <c r="D177" s="58"/>
      <c r="E177" s="56" t="str">
        <f>IF($C177="","",VLOOKUP($D177,編集不可!$A$4:$D$6,2,FALSE))</f>
        <v/>
      </c>
      <c r="F177" s="56" t="str">
        <f t="shared" si="6"/>
        <v/>
      </c>
      <c r="G177" s="56" t="str">
        <f>IF($C177="","",VLOOKUP($D177,編集不可!$A$4:$D$6,3,FALSE))</f>
        <v/>
      </c>
      <c r="H177" s="56" t="str">
        <f>IF($C177="","",VLOOKUP($D177,編集不可!$A$4:$D$6,4,FALSE))</f>
        <v/>
      </c>
      <c r="I177" s="26" t="str">
        <f t="shared" si="7"/>
        <v/>
      </c>
      <c r="J177" s="29" t="str">
        <f t="shared" si="8"/>
        <v/>
      </c>
      <c r="K177" s="11"/>
      <c r="L177" s="12"/>
      <c r="M177" s="12"/>
      <c r="N177" s="13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x14ac:dyDescent="0.15">
      <c r="A178" s="23">
        <v>177</v>
      </c>
      <c r="B178" s="58"/>
      <c r="C178" s="58"/>
      <c r="D178" s="58"/>
      <c r="E178" s="56" t="str">
        <f>IF($C178="","",VLOOKUP($D178,編集不可!$A$4:$D$6,2,FALSE))</f>
        <v/>
      </c>
      <c r="F178" s="56" t="str">
        <f t="shared" si="6"/>
        <v/>
      </c>
      <c r="G178" s="56" t="str">
        <f>IF($C178="","",VLOOKUP($D178,編集不可!$A$4:$D$6,3,FALSE))</f>
        <v/>
      </c>
      <c r="H178" s="56" t="str">
        <f>IF($C178="","",VLOOKUP($D178,編集不可!$A$4:$D$6,4,FALSE))</f>
        <v/>
      </c>
      <c r="I178" s="26" t="str">
        <f t="shared" si="7"/>
        <v/>
      </c>
      <c r="J178" s="29" t="str">
        <f t="shared" si="8"/>
        <v/>
      </c>
      <c r="K178" s="11"/>
      <c r="L178" s="12"/>
      <c r="M178" s="12"/>
      <c r="N178" s="13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x14ac:dyDescent="0.15">
      <c r="A179" s="23">
        <v>178</v>
      </c>
      <c r="B179" s="58"/>
      <c r="C179" s="58"/>
      <c r="D179" s="58"/>
      <c r="E179" s="56" t="str">
        <f>IF($C179="","",VLOOKUP($D179,編集不可!$A$4:$D$6,2,FALSE))</f>
        <v/>
      </c>
      <c r="F179" s="56" t="str">
        <f t="shared" si="6"/>
        <v/>
      </c>
      <c r="G179" s="56" t="str">
        <f>IF($C179="","",VLOOKUP($D179,編集不可!$A$4:$D$6,3,FALSE))</f>
        <v/>
      </c>
      <c r="H179" s="56" t="str">
        <f>IF($C179="","",VLOOKUP($D179,編集不可!$A$4:$D$6,4,FALSE))</f>
        <v/>
      </c>
      <c r="I179" s="26" t="str">
        <f t="shared" si="7"/>
        <v/>
      </c>
      <c r="J179" s="29" t="str">
        <f t="shared" si="8"/>
        <v/>
      </c>
      <c r="K179" s="11"/>
      <c r="L179" s="12"/>
      <c r="M179" s="12"/>
      <c r="N179" s="13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x14ac:dyDescent="0.15">
      <c r="A180" s="23">
        <v>179</v>
      </c>
      <c r="B180" s="58"/>
      <c r="C180" s="58"/>
      <c r="D180" s="58"/>
      <c r="E180" s="56" t="str">
        <f>IF($C180="","",VLOOKUP($D180,編集不可!$A$4:$D$6,2,FALSE))</f>
        <v/>
      </c>
      <c r="F180" s="56" t="str">
        <f t="shared" si="6"/>
        <v/>
      </c>
      <c r="G180" s="56" t="str">
        <f>IF($C180="","",VLOOKUP($D180,編集不可!$A$4:$D$6,3,FALSE))</f>
        <v/>
      </c>
      <c r="H180" s="56" t="str">
        <f>IF($C180="","",VLOOKUP($D180,編集不可!$A$4:$D$6,4,FALSE))</f>
        <v/>
      </c>
      <c r="I180" s="26" t="str">
        <f t="shared" si="7"/>
        <v/>
      </c>
      <c r="J180" s="29" t="str">
        <f t="shared" si="8"/>
        <v/>
      </c>
      <c r="K180" s="11"/>
      <c r="L180" s="12"/>
      <c r="M180" s="12"/>
      <c r="N180" s="13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x14ac:dyDescent="0.15">
      <c r="A181" s="23">
        <v>180</v>
      </c>
      <c r="B181" s="58"/>
      <c r="C181" s="58"/>
      <c r="D181" s="58"/>
      <c r="E181" s="56" t="str">
        <f>IF($C181="","",VLOOKUP($D181,編集不可!$A$4:$D$6,2,FALSE))</f>
        <v/>
      </c>
      <c r="F181" s="56" t="str">
        <f t="shared" si="6"/>
        <v/>
      </c>
      <c r="G181" s="56" t="str">
        <f>IF($C181="","",VLOOKUP($D181,編集不可!$A$4:$D$6,3,FALSE))</f>
        <v/>
      </c>
      <c r="H181" s="56" t="str">
        <f>IF($C181="","",VLOOKUP($D181,編集不可!$A$4:$D$6,4,FALSE))</f>
        <v/>
      </c>
      <c r="I181" s="26" t="str">
        <f t="shared" si="7"/>
        <v/>
      </c>
      <c r="J181" s="29" t="str">
        <f t="shared" si="8"/>
        <v/>
      </c>
      <c r="K181" s="11"/>
      <c r="L181" s="12"/>
      <c r="M181" s="12"/>
      <c r="N181" s="13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x14ac:dyDescent="0.15">
      <c r="A182" s="23">
        <v>181</v>
      </c>
      <c r="B182" s="58"/>
      <c r="C182" s="58"/>
      <c r="D182" s="58"/>
      <c r="E182" s="56" t="str">
        <f>IF($C182="","",VLOOKUP($D182,編集不可!$A$4:$D$6,2,FALSE))</f>
        <v/>
      </c>
      <c r="F182" s="56" t="str">
        <f t="shared" si="6"/>
        <v/>
      </c>
      <c r="G182" s="56" t="str">
        <f>IF($C182="","",VLOOKUP($D182,編集不可!$A$4:$D$6,3,FALSE))</f>
        <v/>
      </c>
      <c r="H182" s="56" t="str">
        <f>IF($C182="","",VLOOKUP($D182,編集不可!$A$4:$D$6,4,FALSE))</f>
        <v/>
      </c>
      <c r="I182" s="26" t="str">
        <f t="shared" si="7"/>
        <v/>
      </c>
      <c r="J182" s="29" t="str">
        <f t="shared" si="8"/>
        <v/>
      </c>
      <c r="K182" s="11"/>
      <c r="L182" s="12"/>
      <c r="M182" s="12"/>
      <c r="N182" s="13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x14ac:dyDescent="0.15">
      <c r="A183" s="23">
        <v>182</v>
      </c>
      <c r="B183" s="58"/>
      <c r="C183" s="58"/>
      <c r="D183" s="58"/>
      <c r="E183" s="56" t="str">
        <f>IF($C183="","",VLOOKUP($D183,編集不可!$A$4:$D$6,2,FALSE))</f>
        <v/>
      </c>
      <c r="F183" s="56" t="str">
        <f t="shared" si="6"/>
        <v/>
      </c>
      <c r="G183" s="56" t="str">
        <f>IF($C183="","",VLOOKUP($D183,編集不可!$A$4:$D$6,3,FALSE))</f>
        <v/>
      </c>
      <c r="H183" s="56" t="str">
        <f>IF($C183="","",VLOOKUP($D183,編集不可!$A$4:$D$6,4,FALSE))</f>
        <v/>
      </c>
      <c r="I183" s="26" t="str">
        <f t="shared" si="7"/>
        <v/>
      </c>
      <c r="J183" s="29" t="str">
        <f t="shared" si="8"/>
        <v/>
      </c>
      <c r="K183" s="11"/>
      <c r="L183" s="12"/>
      <c r="M183" s="12"/>
      <c r="N183" s="13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x14ac:dyDescent="0.15">
      <c r="A184" s="23">
        <v>183</v>
      </c>
      <c r="B184" s="58"/>
      <c r="C184" s="58"/>
      <c r="D184" s="58"/>
      <c r="E184" s="56" t="str">
        <f>IF($C184="","",VLOOKUP($D184,編集不可!$A$4:$D$6,2,FALSE))</f>
        <v/>
      </c>
      <c r="F184" s="56" t="str">
        <f t="shared" si="6"/>
        <v/>
      </c>
      <c r="G184" s="56" t="str">
        <f>IF($C184="","",VLOOKUP($D184,編集不可!$A$4:$D$6,3,FALSE))</f>
        <v/>
      </c>
      <c r="H184" s="56" t="str">
        <f>IF($C184="","",VLOOKUP($D184,編集不可!$A$4:$D$6,4,FALSE))</f>
        <v/>
      </c>
      <c r="I184" s="26" t="str">
        <f t="shared" si="7"/>
        <v/>
      </c>
      <c r="J184" s="29" t="str">
        <f t="shared" si="8"/>
        <v/>
      </c>
      <c r="K184" s="11"/>
      <c r="L184" s="12"/>
      <c r="M184" s="12"/>
      <c r="N184" s="13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x14ac:dyDescent="0.15">
      <c r="A185" s="23">
        <v>184</v>
      </c>
      <c r="B185" s="58"/>
      <c r="C185" s="58"/>
      <c r="D185" s="58"/>
      <c r="E185" s="56" t="str">
        <f>IF($C185="","",VLOOKUP($D185,編集不可!$A$4:$D$6,2,FALSE))</f>
        <v/>
      </c>
      <c r="F185" s="56" t="str">
        <f t="shared" si="6"/>
        <v/>
      </c>
      <c r="G185" s="56" t="str">
        <f>IF($C185="","",VLOOKUP($D185,編集不可!$A$4:$D$6,3,FALSE))</f>
        <v/>
      </c>
      <c r="H185" s="56" t="str">
        <f>IF($C185="","",VLOOKUP($D185,編集不可!$A$4:$D$6,4,FALSE))</f>
        <v/>
      </c>
      <c r="I185" s="26" t="str">
        <f t="shared" si="7"/>
        <v/>
      </c>
      <c r="J185" s="29" t="str">
        <f t="shared" si="8"/>
        <v/>
      </c>
      <c r="K185" s="11"/>
      <c r="L185" s="12"/>
      <c r="M185" s="12"/>
      <c r="N185" s="13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x14ac:dyDescent="0.15">
      <c r="A186" s="23">
        <v>185</v>
      </c>
      <c r="B186" s="58"/>
      <c r="C186" s="58"/>
      <c r="D186" s="58"/>
      <c r="E186" s="56" t="str">
        <f>IF($C186="","",VLOOKUP($D186,編集不可!$A$4:$D$6,2,FALSE))</f>
        <v/>
      </c>
      <c r="F186" s="56" t="str">
        <f t="shared" si="6"/>
        <v/>
      </c>
      <c r="G186" s="56" t="str">
        <f>IF($C186="","",VLOOKUP($D186,編集不可!$A$4:$D$6,3,FALSE))</f>
        <v/>
      </c>
      <c r="H186" s="56" t="str">
        <f>IF($C186="","",VLOOKUP($D186,編集不可!$A$4:$D$6,4,FALSE))</f>
        <v/>
      </c>
      <c r="I186" s="26" t="str">
        <f t="shared" si="7"/>
        <v/>
      </c>
      <c r="J186" s="29" t="str">
        <f t="shared" si="8"/>
        <v/>
      </c>
      <c r="K186" s="11"/>
      <c r="L186" s="12"/>
      <c r="M186" s="12"/>
      <c r="N186" s="13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x14ac:dyDescent="0.15">
      <c r="A187" s="23">
        <v>186</v>
      </c>
      <c r="B187" s="58"/>
      <c r="C187" s="58"/>
      <c r="D187" s="58"/>
      <c r="E187" s="56" t="str">
        <f>IF($C187="","",VLOOKUP($D187,編集不可!$A$4:$D$6,2,FALSE))</f>
        <v/>
      </c>
      <c r="F187" s="56" t="str">
        <f t="shared" si="6"/>
        <v/>
      </c>
      <c r="G187" s="56" t="str">
        <f>IF($C187="","",VLOOKUP($D187,編集不可!$A$4:$D$6,3,FALSE))</f>
        <v/>
      </c>
      <c r="H187" s="56" t="str">
        <f>IF($C187="","",VLOOKUP($D187,編集不可!$A$4:$D$6,4,FALSE))</f>
        <v/>
      </c>
      <c r="I187" s="26" t="str">
        <f t="shared" si="7"/>
        <v/>
      </c>
      <c r="J187" s="29" t="str">
        <f t="shared" si="8"/>
        <v/>
      </c>
      <c r="K187" s="11"/>
      <c r="L187" s="12"/>
      <c r="M187" s="12"/>
      <c r="N187" s="13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x14ac:dyDescent="0.15">
      <c r="A188" s="23">
        <v>187</v>
      </c>
      <c r="B188" s="58"/>
      <c r="C188" s="58"/>
      <c r="D188" s="58"/>
      <c r="E188" s="56" t="str">
        <f>IF($C188="","",VLOOKUP($D188,編集不可!$A$4:$D$6,2,FALSE))</f>
        <v/>
      </c>
      <c r="F188" s="56" t="str">
        <f t="shared" si="6"/>
        <v/>
      </c>
      <c r="G188" s="56" t="str">
        <f>IF($C188="","",VLOOKUP($D188,編集不可!$A$4:$D$6,3,FALSE))</f>
        <v/>
      </c>
      <c r="H188" s="56" t="str">
        <f>IF($C188="","",VLOOKUP($D188,編集不可!$A$4:$D$6,4,FALSE))</f>
        <v/>
      </c>
      <c r="I188" s="26" t="str">
        <f t="shared" si="7"/>
        <v/>
      </c>
      <c r="J188" s="29" t="str">
        <f t="shared" si="8"/>
        <v/>
      </c>
      <c r="K188" s="11"/>
      <c r="L188" s="12"/>
      <c r="M188" s="12"/>
      <c r="N188" s="13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x14ac:dyDescent="0.15">
      <c r="A189" s="23">
        <v>188</v>
      </c>
      <c r="B189" s="58"/>
      <c r="C189" s="58"/>
      <c r="D189" s="58"/>
      <c r="E189" s="56" t="str">
        <f>IF($C189="","",VLOOKUP($D189,編集不可!$A$4:$D$6,2,FALSE))</f>
        <v/>
      </c>
      <c r="F189" s="56" t="str">
        <f t="shared" si="6"/>
        <v/>
      </c>
      <c r="G189" s="56" t="str">
        <f>IF($C189="","",VLOOKUP($D189,編集不可!$A$4:$D$6,3,FALSE))</f>
        <v/>
      </c>
      <c r="H189" s="56" t="str">
        <f>IF($C189="","",VLOOKUP($D189,編集不可!$A$4:$D$6,4,FALSE))</f>
        <v/>
      </c>
      <c r="I189" s="26" t="str">
        <f t="shared" si="7"/>
        <v/>
      </c>
      <c r="J189" s="29" t="str">
        <f t="shared" si="8"/>
        <v/>
      </c>
      <c r="K189" s="11"/>
      <c r="L189" s="12"/>
      <c r="M189" s="12"/>
      <c r="N189" s="13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x14ac:dyDescent="0.15">
      <c r="A190" s="23">
        <v>189</v>
      </c>
      <c r="B190" s="58"/>
      <c r="C190" s="58"/>
      <c r="D190" s="58"/>
      <c r="E190" s="56" t="str">
        <f>IF($C190="","",VLOOKUP($D190,編集不可!$A$4:$D$6,2,FALSE))</f>
        <v/>
      </c>
      <c r="F190" s="56" t="str">
        <f t="shared" si="6"/>
        <v/>
      </c>
      <c r="G190" s="56" t="str">
        <f>IF($C190="","",VLOOKUP($D190,編集不可!$A$4:$D$6,3,FALSE))</f>
        <v/>
      </c>
      <c r="H190" s="56" t="str">
        <f>IF($C190="","",VLOOKUP($D190,編集不可!$A$4:$D$6,4,FALSE))</f>
        <v/>
      </c>
      <c r="I190" s="26" t="str">
        <f t="shared" si="7"/>
        <v/>
      </c>
      <c r="J190" s="29" t="str">
        <f t="shared" si="8"/>
        <v/>
      </c>
      <c r="K190" s="11"/>
      <c r="L190" s="12"/>
      <c r="M190" s="12"/>
      <c r="N190" s="13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x14ac:dyDescent="0.15">
      <c r="A191" s="23">
        <v>190</v>
      </c>
      <c r="B191" s="58"/>
      <c r="C191" s="58"/>
      <c r="D191" s="58"/>
      <c r="E191" s="56" t="str">
        <f>IF($C191="","",VLOOKUP($D191,編集不可!$A$4:$D$6,2,FALSE))</f>
        <v/>
      </c>
      <c r="F191" s="56" t="str">
        <f t="shared" si="6"/>
        <v/>
      </c>
      <c r="G191" s="56" t="str">
        <f>IF($C191="","",VLOOKUP($D191,編集不可!$A$4:$D$6,3,FALSE))</f>
        <v/>
      </c>
      <c r="H191" s="56" t="str">
        <f>IF($C191="","",VLOOKUP($D191,編集不可!$A$4:$D$6,4,FALSE))</f>
        <v/>
      </c>
      <c r="I191" s="26" t="str">
        <f t="shared" si="7"/>
        <v/>
      </c>
      <c r="J191" s="29" t="str">
        <f t="shared" si="8"/>
        <v/>
      </c>
      <c r="K191" s="11"/>
      <c r="L191" s="12"/>
      <c r="M191" s="12"/>
      <c r="N191" s="13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x14ac:dyDescent="0.15">
      <c r="A192" s="23">
        <v>191</v>
      </c>
      <c r="B192" s="58"/>
      <c r="C192" s="58"/>
      <c r="D192" s="58"/>
      <c r="E192" s="56" t="str">
        <f>IF($C192="","",VLOOKUP($D192,編集不可!$A$4:$D$6,2,FALSE))</f>
        <v/>
      </c>
      <c r="F192" s="56" t="str">
        <f t="shared" si="6"/>
        <v/>
      </c>
      <c r="G192" s="56" t="str">
        <f>IF($C192="","",VLOOKUP($D192,編集不可!$A$4:$D$6,3,FALSE))</f>
        <v/>
      </c>
      <c r="H192" s="56" t="str">
        <f>IF($C192="","",VLOOKUP($D192,編集不可!$A$4:$D$6,4,FALSE))</f>
        <v/>
      </c>
      <c r="I192" s="26" t="str">
        <f t="shared" si="7"/>
        <v/>
      </c>
      <c r="J192" s="29" t="str">
        <f t="shared" si="8"/>
        <v/>
      </c>
      <c r="K192" s="11"/>
      <c r="L192" s="12"/>
      <c r="M192" s="12"/>
      <c r="N192" s="13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x14ac:dyDescent="0.15">
      <c r="A193" s="23">
        <v>192</v>
      </c>
      <c r="B193" s="58"/>
      <c r="C193" s="58"/>
      <c r="D193" s="58"/>
      <c r="E193" s="56" t="str">
        <f>IF($C193="","",VLOOKUP($D193,編集不可!$A$4:$D$6,2,FALSE))</f>
        <v/>
      </c>
      <c r="F193" s="56" t="str">
        <f t="shared" si="6"/>
        <v/>
      </c>
      <c r="G193" s="56" t="str">
        <f>IF($C193="","",VLOOKUP($D193,編集不可!$A$4:$D$6,3,FALSE))</f>
        <v/>
      </c>
      <c r="H193" s="56" t="str">
        <f>IF($C193="","",VLOOKUP($D193,編集不可!$A$4:$D$6,4,FALSE))</f>
        <v/>
      </c>
      <c r="I193" s="26" t="str">
        <f t="shared" si="7"/>
        <v/>
      </c>
      <c r="J193" s="29" t="str">
        <f t="shared" si="8"/>
        <v/>
      </c>
      <c r="K193" s="11"/>
      <c r="L193" s="12"/>
      <c r="M193" s="12"/>
      <c r="N193" s="13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x14ac:dyDescent="0.15">
      <c r="A194" s="23">
        <v>193</v>
      </c>
      <c r="B194" s="58"/>
      <c r="C194" s="58"/>
      <c r="D194" s="58"/>
      <c r="E194" s="56" t="str">
        <f>IF($C194="","",VLOOKUP($D194,編集不可!$A$4:$D$6,2,FALSE))</f>
        <v/>
      </c>
      <c r="F194" s="56" t="str">
        <f t="shared" si="6"/>
        <v/>
      </c>
      <c r="G194" s="56" t="str">
        <f>IF($C194="","",VLOOKUP($D194,編集不可!$A$4:$D$6,3,FALSE))</f>
        <v/>
      </c>
      <c r="H194" s="56" t="str">
        <f>IF($C194="","",VLOOKUP($D194,編集不可!$A$4:$D$6,4,FALSE))</f>
        <v/>
      </c>
      <c r="I194" s="26" t="str">
        <f t="shared" si="7"/>
        <v/>
      </c>
      <c r="J194" s="29" t="str">
        <f t="shared" si="8"/>
        <v/>
      </c>
      <c r="K194" s="11"/>
      <c r="L194" s="12"/>
      <c r="M194" s="12"/>
      <c r="N194" s="13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x14ac:dyDescent="0.15">
      <c r="A195" s="23">
        <v>194</v>
      </c>
      <c r="B195" s="58"/>
      <c r="C195" s="58"/>
      <c r="D195" s="58"/>
      <c r="E195" s="56" t="str">
        <f>IF($C195="","",VLOOKUP($D195,編集不可!$A$4:$D$6,2,FALSE))</f>
        <v/>
      </c>
      <c r="F195" s="56" t="str">
        <f t="shared" ref="F195:F258" si="9">IF($C195="","",SUM($C195*$E195))</f>
        <v/>
      </c>
      <c r="G195" s="56" t="str">
        <f>IF($C195="","",VLOOKUP($D195,編集不可!$A$4:$D$6,3,FALSE))</f>
        <v/>
      </c>
      <c r="H195" s="56" t="str">
        <f>IF($C195="","",VLOOKUP($D195,編集不可!$A$4:$D$6,4,FALSE))</f>
        <v/>
      </c>
      <c r="I195" s="26" t="str">
        <f t="shared" ref="I195:I258" si="10">IF($C195="","",ROUND(SUM($F195*$G195+$H195),2))</f>
        <v/>
      </c>
      <c r="J195" s="29" t="str">
        <f t="shared" ref="J195:J258" si="11">IF($C195="","",ROUNDDOWN($I195,-2))</f>
        <v/>
      </c>
      <c r="K195" s="11"/>
      <c r="L195" s="12"/>
      <c r="M195" s="12"/>
      <c r="N195" s="13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x14ac:dyDescent="0.15">
      <c r="A196" s="23">
        <v>195</v>
      </c>
      <c r="B196" s="58"/>
      <c r="C196" s="58"/>
      <c r="D196" s="58"/>
      <c r="E196" s="56" t="str">
        <f>IF($C196="","",VLOOKUP($D196,編集不可!$A$4:$D$6,2,FALSE))</f>
        <v/>
      </c>
      <c r="F196" s="56" t="str">
        <f t="shared" si="9"/>
        <v/>
      </c>
      <c r="G196" s="56" t="str">
        <f>IF($C196="","",VLOOKUP($D196,編集不可!$A$4:$D$6,3,FALSE))</f>
        <v/>
      </c>
      <c r="H196" s="56" t="str">
        <f>IF($C196="","",VLOOKUP($D196,編集不可!$A$4:$D$6,4,FALSE))</f>
        <v/>
      </c>
      <c r="I196" s="26" t="str">
        <f t="shared" si="10"/>
        <v/>
      </c>
      <c r="J196" s="29" t="str">
        <f t="shared" si="11"/>
        <v/>
      </c>
      <c r="K196" s="11"/>
      <c r="L196" s="12"/>
      <c r="M196" s="12"/>
      <c r="N196" s="13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x14ac:dyDescent="0.15">
      <c r="A197" s="23">
        <v>196</v>
      </c>
      <c r="B197" s="58"/>
      <c r="C197" s="58"/>
      <c r="D197" s="58"/>
      <c r="E197" s="56" t="str">
        <f>IF($C197="","",VLOOKUP($D197,編集不可!$A$4:$D$6,2,FALSE))</f>
        <v/>
      </c>
      <c r="F197" s="56" t="str">
        <f t="shared" si="9"/>
        <v/>
      </c>
      <c r="G197" s="56" t="str">
        <f>IF($C197="","",VLOOKUP($D197,編集不可!$A$4:$D$6,3,FALSE))</f>
        <v/>
      </c>
      <c r="H197" s="56" t="str">
        <f>IF($C197="","",VLOOKUP($D197,編集不可!$A$4:$D$6,4,FALSE))</f>
        <v/>
      </c>
      <c r="I197" s="26" t="str">
        <f t="shared" si="10"/>
        <v/>
      </c>
      <c r="J197" s="29" t="str">
        <f t="shared" si="11"/>
        <v/>
      </c>
      <c r="K197" s="11"/>
      <c r="L197" s="12"/>
      <c r="M197" s="12"/>
      <c r="N197" s="13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x14ac:dyDescent="0.15">
      <c r="A198" s="23">
        <v>197</v>
      </c>
      <c r="B198" s="58"/>
      <c r="C198" s="58"/>
      <c r="D198" s="58"/>
      <c r="E198" s="56" t="str">
        <f>IF($C198="","",VLOOKUP($D198,編集不可!$A$4:$D$6,2,FALSE))</f>
        <v/>
      </c>
      <c r="F198" s="56" t="str">
        <f t="shared" si="9"/>
        <v/>
      </c>
      <c r="G198" s="56" t="str">
        <f>IF($C198="","",VLOOKUP($D198,編集不可!$A$4:$D$6,3,FALSE))</f>
        <v/>
      </c>
      <c r="H198" s="56" t="str">
        <f>IF($C198="","",VLOOKUP($D198,編集不可!$A$4:$D$6,4,FALSE))</f>
        <v/>
      </c>
      <c r="I198" s="26" t="str">
        <f t="shared" si="10"/>
        <v/>
      </c>
      <c r="J198" s="29" t="str">
        <f t="shared" si="11"/>
        <v/>
      </c>
      <c r="K198" s="11"/>
      <c r="L198" s="12"/>
      <c r="M198" s="12"/>
      <c r="N198" s="13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x14ac:dyDescent="0.15">
      <c r="A199" s="23">
        <v>198</v>
      </c>
      <c r="B199" s="58"/>
      <c r="C199" s="58"/>
      <c r="D199" s="58"/>
      <c r="E199" s="56" t="str">
        <f>IF($C199="","",VLOOKUP($D199,編集不可!$A$4:$D$6,2,FALSE))</f>
        <v/>
      </c>
      <c r="F199" s="56" t="str">
        <f t="shared" si="9"/>
        <v/>
      </c>
      <c r="G199" s="56" t="str">
        <f>IF($C199="","",VLOOKUP($D199,編集不可!$A$4:$D$6,3,FALSE))</f>
        <v/>
      </c>
      <c r="H199" s="56" t="str">
        <f>IF($C199="","",VLOOKUP($D199,編集不可!$A$4:$D$6,4,FALSE))</f>
        <v/>
      </c>
      <c r="I199" s="26" t="str">
        <f t="shared" si="10"/>
        <v/>
      </c>
      <c r="J199" s="29" t="str">
        <f t="shared" si="11"/>
        <v/>
      </c>
      <c r="K199" s="11"/>
      <c r="L199" s="12"/>
      <c r="M199" s="12"/>
      <c r="N199" s="13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x14ac:dyDescent="0.15">
      <c r="A200" s="23">
        <v>199</v>
      </c>
      <c r="B200" s="58"/>
      <c r="C200" s="58"/>
      <c r="D200" s="58"/>
      <c r="E200" s="56" t="str">
        <f>IF($C200="","",VLOOKUP($D200,編集不可!$A$4:$D$6,2,FALSE))</f>
        <v/>
      </c>
      <c r="F200" s="56" t="str">
        <f t="shared" si="9"/>
        <v/>
      </c>
      <c r="G200" s="56" t="str">
        <f>IF($C200="","",VLOOKUP($D200,編集不可!$A$4:$D$6,3,FALSE))</f>
        <v/>
      </c>
      <c r="H200" s="56" t="str">
        <f>IF($C200="","",VLOOKUP($D200,編集不可!$A$4:$D$6,4,FALSE))</f>
        <v/>
      </c>
      <c r="I200" s="26" t="str">
        <f t="shared" si="10"/>
        <v/>
      </c>
      <c r="J200" s="29" t="str">
        <f t="shared" si="11"/>
        <v/>
      </c>
      <c r="K200" s="11"/>
      <c r="L200" s="12"/>
      <c r="M200" s="12"/>
      <c r="N200" s="13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x14ac:dyDescent="0.15">
      <c r="A201" s="23">
        <v>200</v>
      </c>
      <c r="B201" s="58"/>
      <c r="C201" s="58"/>
      <c r="D201" s="58"/>
      <c r="E201" s="56" t="str">
        <f>IF($C201="","",VLOOKUP($D201,編集不可!$A$4:$D$6,2,FALSE))</f>
        <v/>
      </c>
      <c r="F201" s="56" t="str">
        <f t="shared" si="9"/>
        <v/>
      </c>
      <c r="G201" s="56" t="str">
        <f>IF($C201="","",VLOOKUP($D201,編集不可!$A$4:$D$6,3,FALSE))</f>
        <v/>
      </c>
      <c r="H201" s="56" t="str">
        <f>IF($C201="","",VLOOKUP($D201,編集不可!$A$4:$D$6,4,FALSE))</f>
        <v/>
      </c>
      <c r="I201" s="26" t="str">
        <f t="shared" si="10"/>
        <v/>
      </c>
      <c r="J201" s="29" t="str">
        <f t="shared" si="11"/>
        <v/>
      </c>
      <c r="K201" s="11"/>
      <c r="L201" s="12"/>
      <c r="M201" s="12"/>
      <c r="N201" s="13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x14ac:dyDescent="0.15">
      <c r="A202" s="23">
        <v>201</v>
      </c>
      <c r="B202" s="58"/>
      <c r="C202" s="58"/>
      <c r="D202" s="58"/>
      <c r="E202" s="56" t="str">
        <f>IF($C202="","",VLOOKUP($D202,編集不可!$A$4:$D$6,2,FALSE))</f>
        <v/>
      </c>
      <c r="F202" s="56" t="str">
        <f t="shared" si="9"/>
        <v/>
      </c>
      <c r="G202" s="56" t="str">
        <f>IF($C202="","",VLOOKUP($D202,編集不可!$A$4:$D$6,3,FALSE))</f>
        <v/>
      </c>
      <c r="H202" s="56" t="str">
        <f>IF($C202="","",VLOOKUP($D202,編集不可!$A$4:$D$6,4,FALSE))</f>
        <v/>
      </c>
      <c r="I202" s="26" t="str">
        <f t="shared" si="10"/>
        <v/>
      </c>
      <c r="J202" s="29" t="str">
        <f t="shared" si="11"/>
        <v/>
      </c>
      <c r="K202" s="11"/>
      <c r="L202" s="12"/>
      <c r="M202" s="12"/>
      <c r="N202" s="13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x14ac:dyDescent="0.15">
      <c r="A203" s="23">
        <v>202</v>
      </c>
      <c r="B203" s="58"/>
      <c r="C203" s="58"/>
      <c r="D203" s="58"/>
      <c r="E203" s="56" t="str">
        <f>IF($C203="","",VLOOKUP($D203,編集不可!$A$4:$D$6,2,FALSE))</f>
        <v/>
      </c>
      <c r="F203" s="56" t="str">
        <f t="shared" si="9"/>
        <v/>
      </c>
      <c r="G203" s="56" t="str">
        <f>IF($C203="","",VLOOKUP($D203,編集不可!$A$4:$D$6,3,FALSE))</f>
        <v/>
      </c>
      <c r="H203" s="56" t="str">
        <f>IF($C203="","",VLOOKUP($D203,編集不可!$A$4:$D$6,4,FALSE))</f>
        <v/>
      </c>
      <c r="I203" s="26" t="str">
        <f t="shared" si="10"/>
        <v/>
      </c>
      <c r="J203" s="29" t="str">
        <f t="shared" si="11"/>
        <v/>
      </c>
      <c r="K203" s="11"/>
      <c r="L203" s="12"/>
      <c r="M203" s="12"/>
      <c r="N203" s="13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x14ac:dyDescent="0.15">
      <c r="A204" s="23">
        <v>203</v>
      </c>
      <c r="B204" s="58"/>
      <c r="C204" s="58"/>
      <c r="D204" s="58"/>
      <c r="E204" s="56" t="str">
        <f>IF($C204="","",VLOOKUP($D204,編集不可!$A$4:$D$6,2,FALSE))</f>
        <v/>
      </c>
      <c r="F204" s="56" t="str">
        <f t="shared" si="9"/>
        <v/>
      </c>
      <c r="G204" s="56" t="str">
        <f>IF($C204="","",VLOOKUP($D204,編集不可!$A$4:$D$6,3,FALSE))</f>
        <v/>
      </c>
      <c r="H204" s="56" t="str">
        <f>IF($C204="","",VLOOKUP($D204,編集不可!$A$4:$D$6,4,FALSE))</f>
        <v/>
      </c>
      <c r="I204" s="26" t="str">
        <f t="shared" si="10"/>
        <v/>
      </c>
      <c r="J204" s="29" t="str">
        <f t="shared" si="11"/>
        <v/>
      </c>
      <c r="K204" s="11"/>
      <c r="L204" s="12"/>
      <c r="M204" s="12"/>
      <c r="N204" s="13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x14ac:dyDescent="0.15">
      <c r="A205" s="23">
        <v>204</v>
      </c>
      <c r="B205" s="58"/>
      <c r="C205" s="58"/>
      <c r="D205" s="58"/>
      <c r="E205" s="56" t="str">
        <f>IF($C205="","",VLOOKUP($D205,編集不可!$A$4:$D$6,2,FALSE))</f>
        <v/>
      </c>
      <c r="F205" s="56" t="str">
        <f t="shared" si="9"/>
        <v/>
      </c>
      <c r="G205" s="56" t="str">
        <f>IF($C205="","",VLOOKUP($D205,編集不可!$A$4:$D$6,3,FALSE))</f>
        <v/>
      </c>
      <c r="H205" s="56" t="str">
        <f>IF($C205="","",VLOOKUP($D205,編集不可!$A$4:$D$6,4,FALSE))</f>
        <v/>
      </c>
      <c r="I205" s="26" t="str">
        <f t="shared" si="10"/>
        <v/>
      </c>
      <c r="J205" s="29" t="str">
        <f t="shared" si="11"/>
        <v/>
      </c>
      <c r="K205" s="11"/>
      <c r="L205" s="12"/>
      <c r="M205" s="12"/>
      <c r="N205" s="13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x14ac:dyDescent="0.15">
      <c r="A206" s="23">
        <v>205</v>
      </c>
      <c r="B206" s="58"/>
      <c r="C206" s="58"/>
      <c r="D206" s="58"/>
      <c r="E206" s="56" t="str">
        <f>IF($C206="","",VLOOKUP($D206,編集不可!$A$4:$D$6,2,FALSE))</f>
        <v/>
      </c>
      <c r="F206" s="56" t="str">
        <f t="shared" si="9"/>
        <v/>
      </c>
      <c r="G206" s="56" t="str">
        <f>IF($C206="","",VLOOKUP($D206,編集不可!$A$4:$D$6,3,FALSE))</f>
        <v/>
      </c>
      <c r="H206" s="56" t="str">
        <f>IF($C206="","",VLOOKUP($D206,編集不可!$A$4:$D$6,4,FALSE))</f>
        <v/>
      </c>
      <c r="I206" s="26" t="str">
        <f t="shared" si="10"/>
        <v/>
      </c>
      <c r="J206" s="29" t="str">
        <f t="shared" si="11"/>
        <v/>
      </c>
      <c r="K206" s="11"/>
      <c r="L206" s="12"/>
      <c r="M206" s="12"/>
      <c r="N206" s="13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x14ac:dyDescent="0.15">
      <c r="A207" s="23">
        <v>206</v>
      </c>
      <c r="B207" s="58"/>
      <c r="C207" s="58"/>
      <c r="D207" s="58"/>
      <c r="E207" s="56" t="str">
        <f>IF($C207="","",VLOOKUP($D207,編集不可!$A$4:$D$6,2,FALSE))</f>
        <v/>
      </c>
      <c r="F207" s="56" t="str">
        <f t="shared" si="9"/>
        <v/>
      </c>
      <c r="G207" s="56" t="str">
        <f>IF($C207="","",VLOOKUP($D207,編集不可!$A$4:$D$6,3,FALSE))</f>
        <v/>
      </c>
      <c r="H207" s="56" t="str">
        <f>IF($C207="","",VLOOKUP($D207,編集不可!$A$4:$D$6,4,FALSE))</f>
        <v/>
      </c>
      <c r="I207" s="26" t="str">
        <f t="shared" si="10"/>
        <v/>
      </c>
      <c r="J207" s="29" t="str">
        <f t="shared" si="11"/>
        <v/>
      </c>
      <c r="K207" s="11"/>
      <c r="L207" s="12"/>
      <c r="M207" s="12"/>
      <c r="N207" s="13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x14ac:dyDescent="0.15">
      <c r="A208" s="23">
        <v>207</v>
      </c>
      <c r="B208" s="58"/>
      <c r="C208" s="58"/>
      <c r="D208" s="58"/>
      <c r="E208" s="56" t="str">
        <f>IF($C208="","",VLOOKUP($D208,編集不可!$A$4:$D$6,2,FALSE))</f>
        <v/>
      </c>
      <c r="F208" s="56" t="str">
        <f t="shared" si="9"/>
        <v/>
      </c>
      <c r="G208" s="56" t="str">
        <f>IF($C208="","",VLOOKUP($D208,編集不可!$A$4:$D$6,3,FALSE))</f>
        <v/>
      </c>
      <c r="H208" s="56" t="str">
        <f>IF($C208="","",VLOOKUP($D208,編集不可!$A$4:$D$6,4,FALSE))</f>
        <v/>
      </c>
      <c r="I208" s="26" t="str">
        <f t="shared" si="10"/>
        <v/>
      </c>
      <c r="J208" s="29" t="str">
        <f t="shared" si="11"/>
        <v/>
      </c>
      <c r="K208" s="11"/>
      <c r="L208" s="12"/>
      <c r="M208" s="12"/>
      <c r="N208" s="13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x14ac:dyDescent="0.15">
      <c r="A209" s="23">
        <v>208</v>
      </c>
      <c r="B209" s="58"/>
      <c r="C209" s="58"/>
      <c r="D209" s="58"/>
      <c r="E209" s="56" t="str">
        <f>IF($C209="","",VLOOKUP($D209,編集不可!$A$4:$D$6,2,FALSE))</f>
        <v/>
      </c>
      <c r="F209" s="56" t="str">
        <f t="shared" si="9"/>
        <v/>
      </c>
      <c r="G209" s="56" t="str">
        <f>IF($C209="","",VLOOKUP($D209,編集不可!$A$4:$D$6,3,FALSE))</f>
        <v/>
      </c>
      <c r="H209" s="56" t="str">
        <f>IF($C209="","",VLOOKUP($D209,編集不可!$A$4:$D$6,4,FALSE))</f>
        <v/>
      </c>
      <c r="I209" s="26" t="str">
        <f t="shared" si="10"/>
        <v/>
      </c>
      <c r="J209" s="29" t="str">
        <f t="shared" si="11"/>
        <v/>
      </c>
      <c r="K209" s="11"/>
      <c r="L209" s="12"/>
      <c r="M209" s="12"/>
      <c r="N209" s="13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x14ac:dyDescent="0.15">
      <c r="A210" s="23">
        <v>209</v>
      </c>
      <c r="B210" s="58"/>
      <c r="C210" s="58"/>
      <c r="D210" s="58"/>
      <c r="E210" s="56" t="str">
        <f>IF($C210="","",VLOOKUP($D210,編集不可!$A$4:$D$6,2,FALSE))</f>
        <v/>
      </c>
      <c r="F210" s="56" t="str">
        <f t="shared" si="9"/>
        <v/>
      </c>
      <c r="G210" s="56" t="str">
        <f>IF($C210="","",VLOOKUP($D210,編集不可!$A$4:$D$6,3,FALSE))</f>
        <v/>
      </c>
      <c r="H210" s="56" t="str">
        <f>IF($C210="","",VLOOKUP($D210,編集不可!$A$4:$D$6,4,FALSE))</f>
        <v/>
      </c>
      <c r="I210" s="26" t="str">
        <f t="shared" si="10"/>
        <v/>
      </c>
      <c r="J210" s="29" t="str">
        <f t="shared" si="11"/>
        <v/>
      </c>
      <c r="K210" s="11"/>
      <c r="L210" s="12"/>
      <c r="M210" s="12"/>
      <c r="N210" s="13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x14ac:dyDescent="0.15">
      <c r="A211" s="23">
        <v>210</v>
      </c>
      <c r="B211" s="58"/>
      <c r="C211" s="58"/>
      <c r="D211" s="58"/>
      <c r="E211" s="56" t="str">
        <f>IF($C211="","",VLOOKUP($D211,編集不可!$A$4:$D$6,2,FALSE))</f>
        <v/>
      </c>
      <c r="F211" s="56" t="str">
        <f t="shared" si="9"/>
        <v/>
      </c>
      <c r="G211" s="56" t="str">
        <f>IF($C211="","",VLOOKUP($D211,編集不可!$A$4:$D$6,3,FALSE))</f>
        <v/>
      </c>
      <c r="H211" s="56" t="str">
        <f>IF($C211="","",VLOOKUP($D211,編集不可!$A$4:$D$6,4,FALSE))</f>
        <v/>
      </c>
      <c r="I211" s="26" t="str">
        <f t="shared" si="10"/>
        <v/>
      </c>
      <c r="J211" s="29" t="str">
        <f t="shared" si="11"/>
        <v/>
      </c>
      <c r="K211" s="11"/>
      <c r="L211" s="12"/>
      <c r="M211" s="12"/>
      <c r="N211" s="13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x14ac:dyDescent="0.15">
      <c r="A212" s="23">
        <v>211</v>
      </c>
      <c r="B212" s="58"/>
      <c r="C212" s="58"/>
      <c r="D212" s="58"/>
      <c r="E212" s="56" t="str">
        <f>IF($C212="","",VLOOKUP($D212,編集不可!$A$4:$D$6,2,FALSE))</f>
        <v/>
      </c>
      <c r="F212" s="56" t="str">
        <f t="shared" si="9"/>
        <v/>
      </c>
      <c r="G212" s="56" t="str">
        <f>IF($C212="","",VLOOKUP($D212,編集不可!$A$4:$D$6,3,FALSE))</f>
        <v/>
      </c>
      <c r="H212" s="56" t="str">
        <f>IF($C212="","",VLOOKUP($D212,編集不可!$A$4:$D$6,4,FALSE))</f>
        <v/>
      </c>
      <c r="I212" s="26" t="str">
        <f t="shared" si="10"/>
        <v/>
      </c>
      <c r="J212" s="29" t="str">
        <f t="shared" si="11"/>
        <v/>
      </c>
      <c r="K212" s="11"/>
      <c r="L212" s="12"/>
      <c r="M212" s="12"/>
      <c r="N212" s="13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x14ac:dyDescent="0.15">
      <c r="A213" s="23">
        <v>212</v>
      </c>
      <c r="B213" s="58"/>
      <c r="C213" s="58"/>
      <c r="D213" s="58"/>
      <c r="E213" s="56" t="str">
        <f>IF($C213="","",VLOOKUP($D213,編集不可!$A$4:$D$6,2,FALSE))</f>
        <v/>
      </c>
      <c r="F213" s="56" t="str">
        <f t="shared" si="9"/>
        <v/>
      </c>
      <c r="G213" s="56" t="str">
        <f>IF($C213="","",VLOOKUP($D213,編集不可!$A$4:$D$6,3,FALSE))</f>
        <v/>
      </c>
      <c r="H213" s="56" t="str">
        <f>IF($C213="","",VLOOKUP($D213,編集不可!$A$4:$D$6,4,FALSE))</f>
        <v/>
      </c>
      <c r="I213" s="26" t="str">
        <f t="shared" si="10"/>
        <v/>
      </c>
      <c r="J213" s="29" t="str">
        <f t="shared" si="11"/>
        <v/>
      </c>
      <c r="K213" s="11"/>
      <c r="L213" s="12"/>
      <c r="M213" s="12"/>
      <c r="N213" s="13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x14ac:dyDescent="0.15">
      <c r="A214" s="23">
        <v>213</v>
      </c>
      <c r="B214" s="58"/>
      <c r="C214" s="58"/>
      <c r="D214" s="58"/>
      <c r="E214" s="56" t="str">
        <f>IF($C214="","",VLOOKUP($D214,編集不可!$A$4:$D$6,2,FALSE))</f>
        <v/>
      </c>
      <c r="F214" s="56" t="str">
        <f t="shared" si="9"/>
        <v/>
      </c>
      <c r="G214" s="56" t="str">
        <f>IF($C214="","",VLOOKUP($D214,編集不可!$A$4:$D$6,3,FALSE))</f>
        <v/>
      </c>
      <c r="H214" s="56" t="str">
        <f>IF($C214="","",VLOOKUP($D214,編集不可!$A$4:$D$6,4,FALSE))</f>
        <v/>
      </c>
      <c r="I214" s="26" t="str">
        <f t="shared" si="10"/>
        <v/>
      </c>
      <c r="J214" s="29" t="str">
        <f t="shared" si="11"/>
        <v/>
      </c>
      <c r="K214" s="11"/>
      <c r="L214" s="12"/>
      <c r="M214" s="12"/>
      <c r="N214" s="13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x14ac:dyDescent="0.15">
      <c r="A215" s="23">
        <v>214</v>
      </c>
      <c r="B215" s="58"/>
      <c r="C215" s="58"/>
      <c r="D215" s="58"/>
      <c r="E215" s="56" t="str">
        <f>IF($C215="","",VLOOKUP($D215,編集不可!$A$4:$D$6,2,FALSE))</f>
        <v/>
      </c>
      <c r="F215" s="56" t="str">
        <f t="shared" si="9"/>
        <v/>
      </c>
      <c r="G215" s="56" t="str">
        <f>IF($C215="","",VLOOKUP($D215,編集不可!$A$4:$D$6,3,FALSE))</f>
        <v/>
      </c>
      <c r="H215" s="56" t="str">
        <f>IF($C215="","",VLOOKUP($D215,編集不可!$A$4:$D$6,4,FALSE))</f>
        <v/>
      </c>
      <c r="I215" s="26" t="str">
        <f t="shared" si="10"/>
        <v/>
      </c>
      <c r="J215" s="29" t="str">
        <f t="shared" si="11"/>
        <v/>
      </c>
      <c r="K215" s="11"/>
      <c r="L215" s="12"/>
      <c r="M215" s="12"/>
      <c r="N215" s="13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x14ac:dyDescent="0.15">
      <c r="A216" s="23">
        <v>215</v>
      </c>
      <c r="B216" s="58"/>
      <c r="C216" s="58"/>
      <c r="D216" s="58"/>
      <c r="E216" s="56" t="str">
        <f>IF($C216="","",VLOOKUP($D216,編集不可!$A$4:$D$6,2,FALSE))</f>
        <v/>
      </c>
      <c r="F216" s="56" t="str">
        <f t="shared" si="9"/>
        <v/>
      </c>
      <c r="G216" s="56" t="str">
        <f>IF($C216="","",VLOOKUP($D216,編集不可!$A$4:$D$6,3,FALSE))</f>
        <v/>
      </c>
      <c r="H216" s="56" t="str">
        <f>IF($C216="","",VLOOKUP($D216,編集不可!$A$4:$D$6,4,FALSE))</f>
        <v/>
      </c>
      <c r="I216" s="26" t="str">
        <f t="shared" si="10"/>
        <v/>
      </c>
      <c r="J216" s="29" t="str">
        <f t="shared" si="11"/>
        <v/>
      </c>
      <c r="K216" s="11"/>
      <c r="L216" s="12"/>
      <c r="M216" s="12"/>
      <c r="N216" s="13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x14ac:dyDescent="0.15">
      <c r="A217" s="23">
        <v>216</v>
      </c>
      <c r="B217" s="58"/>
      <c r="C217" s="58"/>
      <c r="D217" s="58"/>
      <c r="E217" s="56" t="str">
        <f>IF($C217="","",VLOOKUP($D217,編集不可!$A$4:$D$6,2,FALSE))</f>
        <v/>
      </c>
      <c r="F217" s="56" t="str">
        <f t="shared" si="9"/>
        <v/>
      </c>
      <c r="G217" s="56" t="str">
        <f>IF($C217="","",VLOOKUP($D217,編集不可!$A$4:$D$6,3,FALSE))</f>
        <v/>
      </c>
      <c r="H217" s="56" t="str">
        <f>IF($C217="","",VLOOKUP($D217,編集不可!$A$4:$D$6,4,FALSE))</f>
        <v/>
      </c>
      <c r="I217" s="26" t="str">
        <f t="shared" si="10"/>
        <v/>
      </c>
      <c r="J217" s="29" t="str">
        <f t="shared" si="11"/>
        <v/>
      </c>
      <c r="K217" s="11"/>
      <c r="L217" s="12"/>
      <c r="M217" s="12"/>
      <c r="N217" s="13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x14ac:dyDescent="0.15">
      <c r="A218" s="23">
        <v>217</v>
      </c>
      <c r="B218" s="58"/>
      <c r="C218" s="58"/>
      <c r="D218" s="58"/>
      <c r="E218" s="56" t="str">
        <f>IF($C218="","",VLOOKUP($D218,編集不可!$A$4:$D$6,2,FALSE))</f>
        <v/>
      </c>
      <c r="F218" s="56" t="str">
        <f t="shared" si="9"/>
        <v/>
      </c>
      <c r="G218" s="56" t="str">
        <f>IF($C218="","",VLOOKUP($D218,編集不可!$A$4:$D$6,3,FALSE))</f>
        <v/>
      </c>
      <c r="H218" s="56" t="str">
        <f>IF($C218="","",VLOOKUP($D218,編集不可!$A$4:$D$6,4,FALSE))</f>
        <v/>
      </c>
      <c r="I218" s="26" t="str">
        <f t="shared" si="10"/>
        <v/>
      </c>
      <c r="J218" s="29" t="str">
        <f t="shared" si="11"/>
        <v/>
      </c>
      <c r="K218" s="11"/>
      <c r="L218" s="12"/>
      <c r="M218" s="12"/>
      <c r="N218" s="13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x14ac:dyDescent="0.15">
      <c r="A219" s="23">
        <v>218</v>
      </c>
      <c r="B219" s="58"/>
      <c r="C219" s="58"/>
      <c r="D219" s="58"/>
      <c r="E219" s="56" t="str">
        <f>IF($C219="","",VLOOKUP($D219,編集不可!$A$4:$D$6,2,FALSE))</f>
        <v/>
      </c>
      <c r="F219" s="56" t="str">
        <f t="shared" si="9"/>
        <v/>
      </c>
      <c r="G219" s="56" t="str">
        <f>IF($C219="","",VLOOKUP($D219,編集不可!$A$4:$D$6,3,FALSE))</f>
        <v/>
      </c>
      <c r="H219" s="56" t="str">
        <f>IF($C219="","",VLOOKUP($D219,編集不可!$A$4:$D$6,4,FALSE))</f>
        <v/>
      </c>
      <c r="I219" s="26" t="str">
        <f t="shared" si="10"/>
        <v/>
      </c>
      <c r="J219" s="29" t="str">
        <f t="shared" si="11"/>
        <v/>
      </c>
      <c r="K219" s="11"/>
      <c r="L219" s="12"/>
      <c r="M219" s="12"/>
      <c r="N219" s="13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x14ac:dyDescent="0.15">
      <c r="A220" s="23">
        <v>219</v>
      </c>
      <c r="B220" s="58"/>
      <c r="C220" s="58"/>
      <c r="D220" s="58"/>
      <c r="E220" s="56" t="str">
        <f>IF($C220="","",VLOOKUP($D220,編集不可!$A$4:$D$6,2,FALSE))</f>
        <v/>
      </c>
      <c r="F220" s="56" t="str">
        <f t="shared" si="9"/>
        <v/>
      </c>
      <c r="G220" s="56" t="str">
        <f>IF($C220="","",VLOOKUP($D220,編集不可!$A$4:$D$6,3,FALSE))</f>
        <v/>
      </c>
      <c r="H220" s="56" t="str">
        <f>IF($C220="","",VLOOKUP($D220,編集不可!$A$4:$D$6,4,FALSE))</f>
        <v/>
      </c>
      <c r="I220" s="26" t="str">
        <f t="shared" si="10"/>
        <v/>
      </c>
      <c r="J220" s="29" t="str">
        <f t="shared" si="11"/>
        <v/>
      </c>
      <c r="K220" s="11"/>
      <c r="L220" s="12"/>
      <c r="M220" s="12"/>
      <c r="N220" s="13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x14ac:dyDescent="0.15">
      <c r="A221" s="23">
        <v>220</v>
      </c>
      <c r="B221" s="58"/>
      <c r="C221" s="58"/>
      <c r="D221" s="58"/>
      <c r="E221" s="56" t="str">
        <f>IF($C221="","",VLOOKUP($D221,編集不可!$A$4:$D$6,2,FALSE))</f>
        <v/>
      </c>
      <c r="F221" s="56" t="str">
        <f t="shared" si="9"/>
        <v/>
      </c>
      <c r="G221" s="56" t="str">
        <f>IF($C221="","",VLOOKUP($D221,編集不可!$A$4:$D$6,3,FALSE))</f>
        <v/>
      </c>
      <c r="H221" s="56" t="str">
        <f>IF($C221="","",VLOOKUP($D221,編集不可!$A$4:$D$6,4,FALSE))</f>
        <v/>
      </c>
      <c r="I221" s="26" t="str">
        <f t="shared" si="10"/>
        <v/>
      </c>
      <c r="J221" s="29" t="str">
        <f t="shared" si="11"/>
        <v/>
      </c>
      <c r="K221" s="11"/>
      <c r="L221" s="12"/>
      <c r="M221" s="12"/>
      <c r="N221" s="13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x14ac:dyDescent="0.15">
      <c r="A222" s="23">
        <v>221</v>
      </c>
      <c r="B222" s="58"/>
      <c r="C222" s="58"/>
      <c r="D222" s="58"/>
      <c r="E222" s="56" t="str">
        <f>IF($C222="","",VLOOKUP($D222,編集不可!$A$4:$D$6,2,FALSE))</f>
        <v/>
      </c>
      <c r="F222" s="56" t="str">
        <f t="shared" si="9"/>
        <v/>
      </c>
      <c r="G222" s="56" t="str">
        <f>IF($C222="","",VLOOKUP($D222,編集不可!$A$4:$D$6,3,FALSE))</f>
        <v/>
      </c>
      <c r="H222" s="56" t="str">
        <f>IF($C222="","",VLOOKUP($D222,編集不可!$A$4:$D$6,4,FALSE))</f>
        <v/>
      </c>
      <c r="I222" s="26" t="str">
        <f t="shared" si="10"/>
        <v/>
      </c>
      <c r="J222" s="29" t="str">
        <f t="shared" si="11"/>
        <v/>
      </c>
      <c r="K222" s="11"/>
      <c r="L222" s="12"/>
      <c r="M222" s="12"/>
      <c r="N222" s="13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x14ac:dyDescent="0.15">
      <c r="A223" s="23">
        <v>222</v>
      </c>
      <c r="B223" s="58"/>
      <c r="C223" s="58"/>
      <c r="D223" s="58"/>
      <c r="E223" s="56" t="str">
        <f>IF($C223="","",VLOOKUP($D223,編集不可!$A$4:$D$6,2,FALSE))</f>
        <v/>
      </c>
      <c r="F223" s="56" t="str">
        <f t="shared" si="9"/>
        <v/>
      </c>
      <c r="G223" s="56" t="str">
        <f>IF($C223="","",VLOOKUP($D223,編集不可!$A$4:$D$6,3,FALSE))</f>
        <v/>
      </c>
      <c r="H223" s="56" t="str">
        <f>IF($C223="","",VLOOKUP($D223,編集不可!$A$4:$D$6,4,FALSE))</f>
        <v/>
      </c>
      <c r="I223" s="26" t="str">
        <f t="shared" si="10"/>
        <v/>
      </c>
      <c r="J223" s="29" t="str">
        <f t="shared" si="11"/>
        <v/>
      </c>
      <c r="K223" s="11"/>
      <c r="L223" s="12"/>
      <c r="M223" s="12"/>
      <c r="N223" s="13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x14ac:dyDescent="0.15">
      <c r="A224" s="23">
        <v>223</v>
      </c>
      <c r="B224" s="58"/>
      <c r="C224" s="58"/>
      <c r="D224" s="58"/>
      <c r="E224" s="56" t="str">
        <f>IF($C224="","",VLOOKUP($D224,編集不可!$A$4:$D$6,2,FALSE))</f>
        <v/>
      </c>
      <c r="F224" s="56" t="str">
        <f t="shared" si="9"/>
        <v/>
      </c>
      <c r="G224" s="56" t="str">
        <f>IF($C224="","",VLOOKUP($D224,編集不可!$A$4:$D$6,3,FALSE))</f>
        <v/>
      </c>
      <c r="H224" s="56" t="str">
        <f>IF($C224="","",VLOOKUP($D224,編集不可!$A$4:$D$6,4,FALSE))</f>
        <v/>
      </c>
      <c r="I224" s="26" t="str">
        <f t="shared" si="10"/>
        <v/>
      </c>
      <c r="J224" s="29" t="str">
        <f t="shared" si="11"/>
        <v/>
      </c>
      <c r="K224" s="11"/>
      <c r="L224" s="12"/>
      <c r="M224" s="12"/>
      <c r="N224" s="13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x14ac:dyDescent="0.15">
      <c r="A225" s="23">
        <v>224</v>
      </c>
      <c r="B225" s="58"/>
      <c r="C225" s="58"/>
      <c r="D225" s="58"/>
      <c r="E225" s="56" t="str">
        <f>IF($C225="","",VLOOKUP($D225,編集不可!$A$4:$D$6,2,FALSE))</f>
        <v/>
      </c>
      <c r="F225" s="56" t="str">
        <f t="shared" si="9"/>
        <v/>
      </c>
      <c r="G225" s="56" t="str">
        <f>IF($C225="","",VLOOKUP($D225,編集不可!$A$4:$D$6,3,FALSE))</f>
        <v/>
      </c>
      <c r="H225" s="56" t="str">
        <f>IF($C225="","",VLOOKUP($D225,編集不可!$A$4:$D$6,4,FALSE))</f>
        <v/>
      </c>
      <c r="I225" s="26" t="str">
        <f t="shared" si="10"/>
        <v/>
      </c>
      <c r="J225" s="29" t="str">
        <f t="shared" si="11"/>
        <v/>
      </c>
      <c r="K225" s="11"/>
      <c r="L225" s="12"/>
      <c r="M225" s="12"/>
      <c r="N225" s="13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x14ac:dyDescent="0.15">
      <c r="A226" s="23">
        <v>225</v>
      </c>
      <c r="B226" s="58"/>
      <c r="C226" s="58"/>
      <c r="D226" s="58"/>
      <c r="E226" s="56" t="str">
        <f>IF($C226="","",VLOOKUP($D226,編集不可!$A$4:$D$6,2,FALSE))</f>
        <v/>
      </c>
      <c r="F226" s="56" t="str">
        <f t="shared" si="9"/>
        <v/>
      </c>
      <c r="G226" s="56" t="str">
        <f>IF($C226="","",VLOOKUP($D226,編集不可!$A$4:$D$6,3,FALSE))</f>
        <v/>
      </c>
      <c r="H226" s="56" t="str">
        <f>IF($C226="","",VLOOKUP($D226,編集不可!$A$4:$D$6,4,FALSE))</f>
        <v/>
      </c>
      <c r="I226" s="26" t="str">
        <f t="shared" si="10"/>
        <v/>
      </c>
      <c r="J226" s="29" t="str">
        <f t="shared" si="11"/>
        <v/>
      </c>
      <c r="K226" s="11"/>
      <c r="L226" s="12"/>
      <c r="M226" s="12"/>
      <c r="N226" s="13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x14ac:dyDescent="0.15">
      <c r="A227" s="23">
        <v>226</v>
      </c>
      <c r="B227" s="58"/>
      <c r="C227" s="58"/>
      <c r="D227" s="58"/>
      <c r="E227" s="56" t="str">
        <f>IF($C227="","",VLOOKUP($D227,編集不可!$A$4:$D$6,2,FALSE))</f>
        <v/>
      </c>
      <c r="F227" s="56" t="str">
        <f t="shared" si="9"/>
        <v/>
      </c>
      <c r="G227" s="56" t="str">
        <f>IF($C227="","",VLOOKUP($D227,編集不可!$A$4:$D$6,3,FALSE))</f>
        <v/>
      </c>
      <c r="H227" s="56" t="str">
        <f>IF($C227="","",VLOOKUP($D227,編集不可!$A$4:$D$6,4,FALSE))</f>
        <v/>
      </c>
      <c r="I227" s="26" t="str">
        <f t="shared" si="10"/>
        <v/>
      </c>
      <c r="J227" s="29" t="str">
        <f t="shared" si="11"/>
        <v/>
      </c>
      <c r="K227" s="11"/>
      <c r="L227" s="12"/>
      <c r="M227" s="12"/>
      <c r="N227" s="13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x14ac:dyDescent="0.15">
      <c r="A228" s="23">
        <v>227</v>
      </c>
      <c r="B228" s="58"/>
      <c r="C228" s="58"/>
      <c r="D228" s="58"/>
      <c r="E228" s="56" t="str">
        <f>IF($C228="","",VLOOKUP($D228,編集不可!$A$4:$D$6,2,FALSE))</f>
        <v/>
      </c>
      <c r="F228" s="56" t="str">
        <f t="shared" si="9"/>
        <v/>
      </c>
      <c r="G228" s="56" t="str">
        <f>IF($C228="","",VLOOKUP($D228,編集不可!$A$4:$D$6,3,FALSE))</f>
        <v/>
      </c>
      <c r="H228" s="56" t="str">
        <f>IF($C228="","",VLOOKUP($D228,編集不可!$A$4:$D$6,4,FALSE))</f>
        <v/>
      </c>
      <c r="I228" s="26" t="str">
        <f t="shared" si="10"/>
        <v/>
      </c>
      <c r="J228" s="29" t="str">
        <f t="shared" si="11"/>
        <v/>
      </c>
      <c r="K228" s="11"/>
      <c r="L228" s="12"/>
      <c r="M228" s="12"/>
      <c r="N228" s="13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x14ac:dyDescent="0.15">
      <c r="A229" s="23">
        <v>228</v>
      </c>
      <c r="B229" s="58"/>
      <c r="C229" s="58"/>
      <c r="D229" s="58"/>
      <c r="E229" s="56" t="str">
        <f>IF($C229="","",VLOOKUP($D229,編集不可!$A$4:$D$6,2,FALSE))</f>
        <v/>
      </c>
      <c r="F229" s="56" t="str">
        <f t="shared" si="9"/>
        <v/>
      </c>
      <c r="G229" s="56" t="str">
        <f>IF($C229="","",VLOOKUP($D229,編集不可!$A$4:$D$6,3,FALSE))</f>
        <v/>
      </c>
      <c r="H229" s="56" t="str">
        <f>IF($C229="","",VLOOKUP($D229,編集不可!$A$4:$D$6,4,FALSE))</f>
        <v/>
      </c>
      <c r="I229" s="26" t="str">
        <f t="shared" si="10"/>
        <v/>
      </c>
      <c r="J229" s="29" t="str">
        <f t="shared" si="11"/>
        <v/>
      </c>
      <c r="K229" s="11"/>
      <c r="L229" s="12"/>
      <c r="M229" s="12"/>
      <c r="N229" s="13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x14ac:dyDescent="0.15">
      <c r="A230" s="23">
        <v>229</v>
      </c>
      <c r="B230" s="58"/>
      <c r="C230" s="58"/>
      <c r="D230" s="58"/>
      <c r="E230" s="56" t="str">
        <f>IF($C230="","",VLOOKUP($D230,編集不可!$A$4:$D$6,2,FALSE))</f>
        <v/>
      </c>
      <c r="F230" s="56" t="str">
        <f t="shared" si="9"/>
        <v/>
      </c>
      <c r="G230" s="56" t="str">
        <f>IF($C230="","",VLOOKUP($D230,編集不可!$A$4:$D$6,3,FALSE))</f>
        <v/>
      </c>
      <c r="H230" s="56" t="str">
        <f>IF($C230="","",VLOOKUP($D230,編集不可!$A$4:$D$6,4,FALSE))</f>
        <v/>
      </c>
      <c r="I230" s="26" t="str">
        <f t="shared" si="10"/>
        <v/>
      </c>
      <c r="J230" s="29" t="str">
        <f t="shared" si="11"/>
        <v/>
      </c>
      <c r="K230" s="11"/>
      <c r="L230" s="12"/>
      <c r="M230" s="12"/>
      <c r="N230" s="13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x14ac:dyDescent="0.15">
      <c r="A231" s="23">
        <v>230</v>
      </c>
      <c r="B231" s="58"/>
      <c r="C231" s="58"/>
      <c r="D231" s="58"/>
      <c r="E231" s="56" t="str">
        <f>IF($C231="","",VLOOKUP($D231,編集不可!$A$4:$D$6,2,FALSE))</f>
        <v/>
      </c>
      <c r="F231" s="56" t="str">
        <f t="shared" si="9"/>
        <v/>
      </c>
      <c r="G231" s="56" t="str">
        <f>IF($C231="","",VLOOKUP($D231,編集不可!$A$4:$D$6,3,FALSE))</f>
        <v/>
      </c>
      <c r="H231" s="56" t="str">
        <f>IF($C231="","",VLOOKUP($D231,編集不可!$A$4:$D$6,4,FALSE))</f>
        <v/>
      </c>
      <c r="I231" s="26" t="str">
        <f t="shared" si="10"/>
        <v/>
      </c>
      <c r="J231" s="29" t="str">
        <f t="shared" si="11"/>
        <v/>
      </c>
      <c r="K231" s="11"/>
      <c r="L231" s="12"/>
      <c r="M231" s="12"/>
      <c r="N231" s="13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x14ac:dyDescent="0.15">
      <c r="A232" s="23">
        <v>231</v>
      </c>
      <c r="B232" s="58"/>
      <c r="C232" s="58"/>
      <c r="D232" s="58"/>
      <c r="E232" s="56" t="str">
        <f>IF($C232="","",VLOOKUP($D232,編集不可!$A$4:$D$6,2,FALSE))</f>
        <v/>
      </c>
      <c r="F232" s="56" t="str">
        <f t="shared" si="9"/>
        <v/>
      </c>
      <c r="G232" s="56" t="str">
        <f>IF($C232="","",VLOOKUP($D232,編集不可!$A$4:$D$6,3,FALSE))</f>
        <v/>
      </c>
      <c r="H232" s="56" t="str">
        <f>IF($C232="","",VLOOKUP($D232,編集不可!$A$4:$D$6,4,FALSE))</f>
        <v/>
      </c>
      <c r="I232" s="26" t="str">
        <f t="shared" si="10"/>
        <v/>
      </c>
      <c r="J232" s="29" t="str">
        <f t="shared" si="11"/>
        <v/>
      </c>
      <c r="K232" s="11"/>
      <c r="L232" s="12"/>
      <c r="M232" s="12"/>
      <c r="N232" s="13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x14ac:dyDescent="0.15">
      <c r="A233" s="23">
        <v>232</v>
      </c>
      <c r="B233" s="58"/>
      <c r="C233" s="58"/>
      <c r="D233" s="58"/>
      <c r="E233" s="56" t="str">
        <f>IF($C233="","",VLOOKUP($D233,編集不可!$A$4:$D$6,2,FALSE))</f>
        <v/>
      </c>
      <c r="F233" s="56" t="str">
        <f t="shared" si="9"/>
        <v/>
      </c>
      <c r="G233" s="56" t="str">
        <f>IF($C233="","",VLOOKUP($D233,編集不可!$A$4:$D$6,3,FALSE))</f>
        <v/>
      </c>
      <c r="H233" s="56" t="str">
        <f>IF($C233="","",VLOOKUP($D233,編集不可!$A$4:$D$6,4,FALSE))</f>
        <v/>
      </c>
      <c r="I233" s="26" t="str">
        <f t="shared" si="10"/>
        <v/>
      </c>
      <c r="J233" s="29" t="str">
        <f t="shared" si="11"/>
        <v/>
      </c>
      <c r="K233" s="11"/>
      <c r="L233" s="12"/>
      <c r="M233" s="12"/>
      <c r="N233" s="13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x14ac:dyDescent="0.15">
      <c r="A234" s="23">
        <v>233</v>
      </c>
      <c r="B234" s="58"/>
      <c r="C234" s="58"/>
      <c r="D234" s="58"/>
      <c r="E234" s="56" t="str">
        <f>IF($C234="","",VLOOKUP($D234,編集不可!$A$4:$D$6,2,FALSE))</f>
        <v/>
      </c>
      <c r="F234" s="56" t="str">
        <f t="shared" si="9"/>
        <v/>
      </c>
      <c r="G234" s="56" t="str">
        <f>IF($C234="","",VLOOKUP($D234,編集不可!$A$4:$D$6,3,FALSE))</f>
        <v/>
      </c>
      <c r="H234" s="56" t="str">
        <f>IF($C234="","",VLOOKUP($D234,編集不可!$A$4:$D$6,4,FALSE))</f>
        <v/>
      </c>
      <c r="I234" s="26" t="str">
        <f t="shared" si="10"/>
        <v/>
      </c>
      <c r="J234" s="29" t="str">
        <f t="shared" si="11"/>
        <v/>
      </c>
      <c r="K234" s="11"/>
      <c r="L234" s="12"/>
      <c r="M234" s="12"/>
      <c r="N234" s="13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x14ac:dyDescent="0.15">
      <c r="A235" s="23">
        <v>234</v>
      </c>
      <c r="B235" s="58"/>
      <c r="C235" s="58"/>
      <c r="D235" s="58"/>
      <c r="E235" s="56" t="str">
        <f>IF($C235="","",VLOOKUP($D235,編集不可!$A$4:$D$6,2,FALSE))</f>
        <v/>
      </c>
      <c r="F235" s="56" t="str">
        <f t="shared" si="9"/>
        <v/>
      </c>
      <c r="G235" s="56" t="str">
        <f>IF($C235="","",VLOOKUP($D235,編集不可!$A$4:$D$6,3,FALSE))</f>
        <v/>
      </c>
      <c r="H235" s="56" t="str">
        <f>IF($C235="","",VLOOKUP($D235,編集不可!$A$4:$D$6,4,FALSE))</f>
        <v/>
      </c>
      <c r="I235" s="26" t="str">
        <f t="shared" si="10"/>
        <v/>
      </c>
      <c r="J235" s="29" t="str">
        <f t="shared" si="11"/>
        <v/>
      </c>
      <c r="K235" s="11"/>
      <c r="L235" s="12"/>
      <c r="M235" s="12"/>
      <c r="N235" s="13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x14ac:dyDescent="0.15">
      <c r="A236" s="23">
        <v>235</v>
      </c>
      <c r="B236" s="58"/>
      <c r="C236" s="58"/>
      <c r="D236" s="58"/>
      <c r="E236" s="56" t="str">
        <f>IF($C236="","",VLOOKUP($D236,編集不可!$A$4:$D$6,2,FALSE))</f>
        <v/>
      </c>
      <c r="F236" s="56" t="str">
        <f t="shared" si="9"/>
        <v/>
      </c>
      <c r="G236" s="56" t="str">
        <f>IF($C236="","",VLOOKUP($D236,編集不可!$A$4:$D$6,3,FALSE))</f>
        <v/>
      </c>
      <c r="H236" s="56" t="str">
        <f>IF($C236="","",VLOOKUP($D236,編集不可!$A$4:$D$6,4,FALSE))</f>
        <v/>
      </c>
      <c r="I236" s="26" t="str">
        <f t="shared" si="10"/>
        <v/>
      </c>
      <c r="J236" s="29" t="str">
        <f t="shared" si="11"/>
        <v/>
      </c>
      <c r="K236" s="11"/>
      <c r="L236" s="12"/>
      <c r="M236" s="12"/>
      <c r="N236" s="13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x14ac:dyDescent="0.15">
      <c r="A237" s="23">
        <v>236</v>
      </c>
      <c r="B237" s="58"/>
      <c r="C237" s="58"/>
      <c r="D237" s="58"/>
      <c r="E237" s="56" t="str">
        <f>IF($C237="","",VLOOKUP($D237,編集不可!$A$4:$D$6,2,FALSE))</f>
        <v/>
      </c>
      <c r="F237" s="56" t="str">
        <f t="shared" si="9"/>
        <v/>
      </c>
      <c r="G237" s="56" t="str">
        <f>IF($C237="","",VLOOKUP($D237,編集不可!$A$4:$D$6,3,FALSE))</f>
        <v/>
      </c>
      <c r="H237" s="56" t="str">
        <f>IF($C237="","",VLOOKUP($D237,編集不可!$A$4:$D$6,4,FALSE))</f>
        <v/>
      </c>
      <c r="I237" s="26" t="str">
        <f t="shared" si="10"/>
        <v/>
      </c>
      <c r="J237" s="29" t="str">
        <f t="shared" si="11"/>
        <v/>
      </c>
      <c r="K237" s="11"/>
      <c r="L237" s="12"/>
      <c r="M237" s="12"/>
      <c r="N237" s="13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x14ac:dyDescent="0.15">
      <c r="A238" s="23">
        <v>237</v>
      </c>
      <c r="B238" s="58"/>
      <c r="C238" s="58"/>
      <c r="D238" s="58"/>
      <c r="E238" s="56" t="str">
        <f>IF($C238="","",VLOOKUP($D238,編集不可!$A$4:$D$6,2,FALSE))</f>
        <v/>
      </c>
      <c r="F238" s="56" t="str">
        <f t="shared" si="9"/>
        <v/>
      </c>
      <c r="G238" s="56" t="str">
        <f>IF($C238="","",VLOOKUP($D238,編集不可!$A$4:$D$6,3,FALSE))</f>
        <v/>
      </c>
      <c r="H238" s="56" t="str">
        <f>IF($C238="","",VLOOKUP($D238,編集不可!$A$4:$D$6,4,FALSE))</f>
        <v/>
      </c>
      <c r="I238" s="26" t="str">
        <f t="shared" si="10"/>
        <v/>
      </c>
      <c r="J238" s="29" t="str">
        <f t="shared" si="11"/>
        <v/>
      </c>
      <c r="K238" s="11"/>
      <c r="L238" s="12"/>
      <c r="M238" s="12"/>
      <c r="N238" s="13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x14ac:dyDescent="0.15">
      <c r="A239" s="23">
        <v>238</v>
      </c>
      <c r="B239" s="58"/>
      <c r="C239" s="58"/>
      <c r="D239" s="58"/>
      <c r="E239" s="56" t="str">
        <f>IF($C239="","",VLOOKUP($D239,編集不可!$A$4:$D$6,2,FALSE))</f>
        <v/>
      </c>
      <c r="F239" s="56" t="str">
        <f t="shared" si="9"/>
        <v/>
      </c>
      <c r="G239" s="56" t="str">
        <f>IF($C239="","",VLOOKUP($D239,編集不可!$A$4:$D$6,3,FALSE))</f>
        <v/>
      </c>
      <c r="H239" s="56" t="str">
        <f>IF($C239="","",VLOOKUP($D239,編集不可!$A$4:$D$6,4,FALSE))</f>
        <v/>
      </c>
      <c r="I239" s="26" t="str">
        <f t="shared" si="10"/>
        <v/>
      </c>
      <c r="J239" s="29" t="str">
        <f t="shared" si="11"/>
        <v/>
      </c>
      <c r="K239" s="11"/>
      <c r="L239" s="12"/>
      <c r="M239" s="12"/>
      <c r="N239" s="13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x14ac:dyDescent="0.15">
      <c r="A240" s="23">
        <v>239</v>
      </c>
      <c r="B240" s="58"/>
      <c r="C240" s="58"/>
      <c r="D240" s="58"/>
      <c r="E240" s="56" t="str">
        <f>IF($C240="","",VLOOKUP($D240,編集不可!$A$4:$D$6,2,FALSE))</f>
        <v/>
      </c>
      <c r="F240" s="56" t="str">
        <f t="shared" si="9"/>
        <v/>
      </c>
      <c r="G240" s="56" t="str">
        <f>IF($C240="","",VLOOKUP($D240,編集不可!$A$4:$D$6,3,FALSE))</f>
        <v/>
      </c>
      <c r="H240" s="56" t="str">
        <f>IF($C240="","",VLOOKUP($D240,編集不可!$A$4:$D$6,4,FALSE))</f>
        <v/>
      </c>
      <c r="I240" s="26" t="str">
        <f t="shared" si="10"/>
        <v/>
      </c>
      <c r="J240" s="29" t="str">
        <f t="shared" si="11"/>
        <v/>
      </c>
      <c r="K240" s="11"/>
      <c r="L240" s="12"/>
      <c r="M240" s="12"/>
      <c r="N240" s="13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x14ac:dyDescent="0.15">
      <c r="A241" s="23">
        <v>240</v>
      </c>
      <c r="B241" s="58"/>
      <c r="C241" s="58"/>
      <c r="D241" s="58"/>
      <c r="E241" s="56" t="str">
        <f>IF($C241="","",VLOOKUP($D241,編集不可!$A$4:$D$6,2,FALSE))</f>
        <v/>
      </c>
      <c r="F241" s="56" t="str">
        <f t="shared" si="9"/>
        <v/>
      </c>
      <c r="G241" s="56" t="str">
        <f>IF($C241="","",VLOOKUP($D241,編集不可!$A$4:$D$6,3,FALSE))</f>
        <v/>
      </c>
      <c r="H241" s="56" t="str">
        <f>IF($C241="","",VLOOKUP($D241,編集不可!$A$4:$D$6,4,FALSE))</f>
        <v/>
      </c>
      <c r="I241" s="26" t="str">
        <f t="shared" si="10"/>
        <v/>
      </c>
      <c r="J241" s="29" t="str">
        <f t="shared" si="11"/>
        <v/>
      </c>
      <c r="K241" s="11"/>
      <c r="L241" s="12"/>
      <c r="M241" s="12"/>
      <c r="N241" s="13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x14ac:dyDescent="0.15">
      <c r="A242" s="23">
        <v>241</v>
      </c>
      <c r="B242" s="58"/>
      <c r="C242" s="58"/>
      <c r="D242" s="58"/>
      <c r="E242" s="56" t="str">
        <f>IF($C242="","",VLOOKUP($D242,編集不可!$A$4:$D$6,2,FALSE))</f>
        <v/>
      </c>
      <c r="F242" s="56" t="str">
        <f t="shared" si="9"/>
        <v/>
      </c>
      <c r="G242" s="56" t="str">
        <f>IF($C242="","",VLOOKUP($D242,編集不可!$A$4:$D$6,3,FALSE))</f>
        <v/>
      </c>
      <c r="H242" s="56" t="str">
        <f>IF($C242="","",VLOOKUP($D242,編集不可!$A$4:$D$6,4,FALSE))</f>
        <v/>
      </c>
      <c r="I242" s="26" t="str">
        <f t="shared" si="10"/>
        <v/>
      </c>
      <c r="J242" s="29" t="str">
        <f t="shared" si="11"/>
        <v/>
      </c>
      <c r="K242" s="11"/>
      <c r="L242" s="12"/>
      <c r="M242" s="12"/>
      <c r="N242" s="13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x14ac:dyDescent="0.15">
      <c r="A243" s="23">
        <v>242</v>
      </c>
      <c r="B243" s="58"/>
      <c r="C243" s="58"/>
      <c r="D243" s="58"/>
      <c r="E243" s="56" t="str">
        <f>IF($C243="","",VLOOKUP($D243,編集不可!$A$4:$D$6,2,FALSE))</f>
        <v/>
      </c>
      <c r="F243" s="56" t="str">
        <f t="shared" si="9"/>
        <v/>
      </c>
      <c r="G243" s="56" t="str">
        <f>IF($C243="","",VLOOKUP($D243,編集不可!$A$4:$D$6,3,FALSE))</f>
        <v/>
      </c>
      <c r="H243" s="56" t="str">
        <f>IF($C243="","",VLOOKUP($D243,編集不可!$A$4:$D$6,4,FALSE))</f>
        <v/>
      </c>
      <c r="I243" s="26" t="str">
        <f t="shared" si="10"/>
        <v/>
      </c>
      <c r="J243" s="29" t="str">
        <f t="shared" si="11"/>
        <v/>
      </c>
      <c r="K243" s="11"/>
      <c r="L243" s="12"/>
      <c r="M243" s="12"/>
      <c r="N243" s="13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x14ac:dyDescent="0.15">
      <c r="A244" s="23">
        <v>243</v>
      </c>
      <c r="B244" s="58"/>
      <c r="C244" s="58"/>
      <c r="D244" s="58"/>
      <c r="E244" s="56" t="str">
        <f>IF($C244="","",VLOOKUP($D244,編集不可!$A$4:$D$6,2,FALSE))</f>
        <v/>
      </c>
      <c r="F244" s="56" t="str">
        <f t="shared" si="9"/>
        <v/>
      </c>
      <c r="G244" s="56" t="str">
        <f>IF($C244="","",VLOOKUP($D244,編集不可!$A$4:$D$6,3,FALSE))</f>
        <v/>
      </c>
      <c r="H244" s="56" t="str">
        <f>IF($C244="","",VLOOKUP($D244,編集不可!$A$4:$D$6,4,FALSE))</f>
        <v/>
      </c>
      <c r="I244" s="26" t="str">
        <f t="shared" si="10"/>
        <v/>
      </c>
      <c r="J244" s="29" t="str">
        <f t="shared" si="11"/>
        <v/>
      </c>
      <c r="K244" s="11"/>
      <c r="L244" s="12"/>
      <c r="M244" s="12"/>
      <c r="N244" s="13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x14ac:dyDescent="0.15">
      <c r="A245" s="23">
        <v>244</v>
      </c>
      <c r="B245" s="58"/>
      <c r="C245" s="58"/>
      <c r="D245" s="58"/>
      <c r="E245" s="56" t="str">
        <f>IF($C245="","",VLOOKUP($D245,編集不可!$A$4:$D$6,2,FALSE))</f>
        <v/>
      </c>
      <c r="F245" s="56" t="str">
        <f t="shared" si="9"/>
        <v/>
      </c>
      <c r="G245" s="56" t="str">
        <f>IF($C245="","",VLOOKUP($D245,編集不可!$A$4:$D$6,3,FALSE))</f>
        <v/>
      </c>
      <c r="H245" s="56" t="str">
        <f>IF($C245="","",VLOOKUP($D245,編集不可!$A$4:$D$6,4,FALSE))</f>
        <v/>
      </c>
      <c r="I245" s="26" t="str">
        <f t="shared" si="10"/>
        <v/>
      </c>
      <c r="J245" s="29" t="str">
        <f t="shared" si="11"/>
        <v/>
      </c>
      <c r="K245" s="11"/>
      <c r="L245" s="12"/>
      <c r="M245" s="12"/>
      <c r="N245" s="13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x14ac:dyDescent="0.15">
      <c r="A246" s="23">
        <v>245</v>
      </c>
      <c r="B246" s="58"/>
      <c r="C246" s="58"/>
      <c r="D246" s="58"/>
      <c r="E246" s="56" t="str">
        <f>IF($C246="","",VLOOKUP($D246,編集不可!$A$4:$D$6,2,FALSE))</f>
        <v/>
      </c>
      <c r="F246" s="56" t="str">
        <f t="shared" si="9"/>
        <v/>
      </c>
      <c r="G246" s="56" t="str">
        <f>IF($C246="","",VLOOKUP($D246,編集不可!$A$4:$D$6,3,FALSE))</f>
        <v/>
      </c>
      <c r="H246" s="56" t="str">
        <f>IF($C246="","",VLOOKUP($D246,編集不可!$A$4:$D$6,4,FALSE))</f>
        <v/>
      </c>
      <c r="I246" s="26" t="str">
        <f t="shared" si="10"/>
        <v/>
      </c>
      <c r="J246" s="29" t="str">
        <f t="shared" si="11"/>
        <v/>
      </c>
      <c r="K246" s="11"/>
      <c r="L246" s="12"/>
      <c r="M246" s="12"/>
      <c r="N246" s="13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x14ac:dyDescent="0.15">
      <c r="A247" s="23">
        <v>246</v>
      </c>
      <c r="B247" s="58"/>
      <c r="C247" s="58"/>
      <c r="D247" s="58"/>
      <c r="E247" s="56" t="str">
        <f>IF($C247="","",VLOOKUP($D247,編集不可!$A$4:$D$6,2,FALSE))</f>
        <v/>
      </c>
      <c r="F247" s="56" t="str">
        <f t="shared" si="9"/>
        <v/>
      </c>
      <c r="G247" s="56" t="str">
        <f>IF($C247="","",VLOOKUP($D247,編集不可!$A$4:$D$6,3,FALSE))</f>
        <v/>
      </c>
      <c r="H247" s="56" t="str">
        <f>IF($C247="","",VLOOKUP($D247,編集不可!$A$4:$D$6,4,FALSE))</f>
        <v/>
      </c>
      <c r="I247" s="26" t="str">
        <f t="shared" si="10"/>
        <v/>
      </c>
      <c r="J247" s="29" t="str">
        <f t="shared" si="11"/>
        <v/>
      </c>
      <c r="K247" s="11"/>
      <c r="L247" s="12"/>
      <c r="M247" s="12"/>
      <c r="N247" s="13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x14ac:dyDescent="0.15">
      <c r="A248" s="23">
        <v>247</v>
      </c>
      <c r="B248" s="58"/>
      <c r="C248" s="58"/>
      <c r="D248" s="58"/>
      <c r="E248" s="56" t="str">
        <f>IF($C248="","",VLOOKUP($D248,編集不可!$A$4:$D$6,2,FALSE))</f>
        <v/>
      </c>
      <c r="F248" s="56" t="str">
        <f t="shared" si="9"/>
        <v/>
      </c>
      <c r="G248" s="56" t="str">
        <f>IF($C248="","",VLOOKUP($D248,編集不可!$A$4:$D$6,3,FALSE))</f>
        <v/>
      </c>
      <c r="H248" s="56" t="str">
        <f>IF($C248="","",VLOOKUP($D248,編集不可!$A$4:$D$6,4,FALSE))</f>
        <v/>
      </c>
      <c r="I248" s="26" t="str">
        <f t="shared" si="10"/>
        <v/>
      </c>
      <c r="J248" s="29" t="str">
        <f t="shared" si="11"/>
        <v/>
      </c>
      <c r="K248" s="11"/>
      <c r="L248" s="12"/>
      <c r="M248" s="12"/>
      <c r="N248" s="13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x14ac:dyDescent="0.15">
      <c r="A249" s="23">
        <v>248</v>
      </c>
      <c r="B249" s="58"/>
      <c r="C249" s="58"/>
      <c r="D249" s="58"/>
      <c r="E249" s="56" t="str">
        <f>IF($C249="","",VLOOKUP($D249,編集不可!$A$4:$D$6,2,FALSE))</f>
        <v/>
      </c>
      <c r="F249" s="56" t="str">
        <f t="shared" si="9"/>
        <v/>
      </c>
      <c r="G249" s="56" t="str">
        <f>IF($C249="","",VLOOKUP($D249,編集不可!$A$4:$D$6,3,FALSE))</f>
        <v/>
      </c>
      <c r="H249" s="56" t="str">
        <f>IF($C249="","",VLOOKUP($D249,編集不可!$A$4:$D$6,4,FALSE))</f>
        <v/>
      </c>
      <c r="I249" s="26" t="str">
        <f t="shared" si="10"/>
        <v/>
      </c>
      <c r="J249" s="29" t="str">
        <f t="shared" si="11"/>
        <v/>
      </c>
      <c r="K249" s="11"/>
      <c r="L249" s="12"/>
      <c r="M249" s="12"/>
      <c r="N249" s="13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x14ac:dyDescent="0.15">
      <c r="A250" s="23">
        <v>249</v>
      </c>
      <c r="B250" s="58"/>
      <c r="C250" s="58"/>
      <c r="D250" s="58"/>
      <c r="E250" s="56" t="str">
        <f>IF($C250="","",VLOOKUP($D250,編集不可!$A$4:$D$6,2,FALSE))</f>
        <v/>
      </c>
      <c r="F250" s="56" t="str">
        <f t="shared" si="9"/>
        <v/>
      </c>
      <c r="G250" s="56" t="str">
        <f>IF($C250="","",VLOOKUP($D250,編集不可!$A$4:$D$6,3,FALSE))</f>
        <v/>
      </c>
      <c r="H250" s="56" t="str">
        <f>IF($C250="","",VLOOKUP($D250,編集不可!$A$4:$D$6,4,FALSE))</f>
        <v/>
      </c>
      <c r="I250" s="26" t="str">
        <f t="shared" si="10"/>
        <v/>
      </c>
      <c r="J250" s="29" t="str">
        <f t="shared" si="11"/>
        <v/>
      </c>
      <c r="K250" s="11"/>
      <c r="L250" s="12"/>
      <c r="M250" s="12"/>
      <c r="N250" s="13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x14ac:dyDescent="0.15">
      <c r="A251" s="23">
        <v>250</v>
      </c>
      <c r="B251" s="58"/>
      <c r="C251" s="58"/>
      <c r="D251" s="58"/>
      <c r="E251" s="56" t="str">
        <f>IF($C251="","",VLOOKUP($D251,編集不可!$A$4:$D$6,2,FALSE))</f>
        <v/>
      </c>
      <c r="F251" s="56" t="str">
        <f t="shared" si="9"/>
        <v/>
      </c>
      <c r="G251" s="56" t="str">
        <f>IF($C251="","",VLOOKUP($D251,編集不可!$A$4:$D$6,3,FALSE))</f>
        <v/>
      </c>
      <c r="H251" s="56" t="str">
        <f>IF($C251="","",VLOOKUP($D251,編集不可!$A$4:$D$6,4,FALSE))</f>
        <v/>
      </c>
      <c r="I251" s="26" t="str">
        <f t="shared" si="10"/>
        <v/>
      </c>
      <c r="J251" s="29" t="str">
        <f t="shared" si="11"/>
        <v/>
      </c>
      <c r="K251" s="11"/>
      <c r="L251" s="12"/>
      <c r="M251" s="12"/>
      <c r="N251" s="13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x14ac:dyDescent="0.15">
      <c r="A252" s="23">
        <v>251</v>
      </c>
      <c r="B252" s="58"/>
      <c r="C252" s="58"/>
      <c r="D252" s="58"/>
      <c r="E252" s="56" t="str">
        <f>IF($C252="","",VLOOKUP($D252,編集不可!$A$4:$D$6,2,FALSE))</f>
        <v/>
      </c>
      <c r="F252" s="56" t="str">
        <f t="shared" si="9"/>
        <v/>
      </c>
      <c r="G252" s="56" t="str">
        <f>IF($C252="","",VLOOKUP($D252,編集不可!$A$4:$D$6,3,FALSE))</f>
        <v/>
      </c>
      <c r="H252" s="56" t="str">
        <f>IF($C252="","",VLOOKUP($D252,編集不可!$A$4:$D$6,4,FALSE))</f>
        <v/>
      </c>
      <c r="I252" s="26" t="str">
        <f t="shared" si="10"/>
        <v/>
      </c>
      <c r="J252" s="29" t="str">
        <f t="shared" si="11"/>
        <v/>
      </c>
      <c r="K252" s="11"/>
      <c r="L252" s="12"/>
      <c r="M252" s="12"/>
      <c r="N252" s="13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x14ac:dyDescent="0.15">
      <c r="A253" s="23">
        <v>252</v>
      </c>
      <c r="B253" s="58"/>
      <c r="C253" s="58"/>
      <c r="D253" s="58"/>
      <c r="E253" s="56" t="str">
        <f>IF($C253="","",VLOOKUP($D253,編集不可!$A$4:$D$6,2,FALSE))</f>
        <v/>
      </c>
      <c r="F253" s="56" t="str">
        <f t="shared" si="9"/>
        <v/>
      </c>
      <c r="G253" s="56" t="str">
        <f>IF($C253="","",VLOOKUP($D253,編集不可!$A$4:$D$6,3,FALSE))</f>
        <v/>
      </c>
      <c r="H253" s="56" t="str">
        <f>IF($C253="","",VLOOKUP($D253,編集不可!$A$4:$D$6,4,FALSE))</f>
        <v/>
      </c>
      <c r="I253" s="26" t="str">
        <f t="shared" si="10"/>
        <v/>
      </c>
      <c r="J253" s="29" t="str">
        <f t="shared" si="11"/>
        <v/>
      </c>
      <c r="K253" s="11"/>
      <c r="L253" s="12"/>
      <c r="M253" s="12"/>
      <c r="N253" s="13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x14ac:dyDescent="0.15">
      <c r="A254" s="23">
        <v>253</v>
      </c>
      <c r="B254" s="58"/>
      <c r="C254" s="58"/>
      <c r="D254" s="58"/>
      <c r="E254" s="56" t="str">
        <f>IF($C254="","",VLOOKUP($D254,編集不可!$A$4:$D$6,2,FALSE))</f>
        <v/>
      </c>
      <c r="F254" s="56" t="str">
        <f t="shared" si="9"/>
        <v/>
      </c>
      <c r="G254" s="56" t="str">
        <f>IF($C254="","",VLOOKUP($D254,編集不可!$A$4:$D$6,3,FALSE))</f>
        <v/>
      </c>
      <c r="H254" s="56" t="str">
        <f>IF($C254="","",VLOOKUP($D254,編集不可!$A$4:$D$6,4,FALSE))</f>
        <v/>
      </c>
      <c r="I254" s="26" t="str">
        <f t="shared" si="10"/>
        <v/>
      </c>
      <c r="J254" s="29" t="str">
        <f t="shared" si="11"/>
        <v/>
      </c>
      <c r="K254" s="11"/>
      <c r="L254" s="12"/>
      <c r="M254" s="12"/>
      <c r="N254" s="13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x14ac:dyDescent="0.15">
      <c r="A255" s="23">
        <v>254</v>
      </c>
      <c r="B255" s="58"/>
      <c r="C255" s="58"/>
      <c r="D255" s="58"/>
      <c r="E255" s="56" t="str">
        <f>IF($C255="","",VLOOKUP($D255,編集不可!$A$4:$D$6,2,FALSE))</f>
        <v/>
      </c>
      <c r="F255" s="56" t="str">
        <f t="shared" si="9"/>
        <v/>
      </c>
      <c r="G255" s="56" t="str">
        <f>IF($C255="","",VLOOKUP($D255,編集不可!$A$4:$D$6,3,FALSE))</f>
        <v/>
      </c>
      <c r="H255" s="56" t="str">
        <f>IF($C255="","",VLOOKUP($D255,編集不可!$A$4:$D$6,4,FALSE))</f>
        <v/>
      </c>
      <c r="I255" s="26" t="str">
        <f t="shared" si="10"/>
        <v/>
      </c>
      <c r="J255" s="29" t="str">
        <f t="shared" si="11"/>
        <v/>
      </c>
      <c r="K255" s="11"/>
      <c r="L255" s="12"/>
      <c r="M255" s="12"/>
      <c r="N255" s="13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x14ac:dyDescent="0.15">
      <c r="A256" s="23">
        <v>255</v>
      </c>
      <c r="B256" s="58"/>
      <c r="C256" s="58"/>
      <c r="D256" s="58"/>
      <c r="E256" s="56" t="str">
        <f>IF($C256="","",VLOOKUP($D256,編集不可!$A$4:$D$6,2,FALSE))</f>
        <v/>
      </c>
      <c r="F256" s="56" t="str">
        <f t="shared" si="9"/>
        <v/>
      </c>
      <c r="G256" s="56" t="str">
        <f>IF($C256="","",VLOOKUP($D256,編集不可!$A$4:$D$6,3,FALSE))</f>
        <v/>
      </c>
      <c r="H256" s="56" t="str">
        <f>IF($C256="","",VLOOKUP($D256,編集不可!$A$4:$D$6,4,FALSE))</f>
        <v/>
      </c>
      <c r="I256" s="26" t="str">
        <f t="shared" si="10"/>
        <v/>
      </c>
      <c r="J256" s="29" t="str">
        <f t="shared" si="11"/>
        <v/>
      </c>
      <c r="K256" s="11"/>
      <c r="L256" s="12"/>
      <c r="M256" s="12"/>
      <c r="N256" s="13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x14ac:dyDescent="0.15">
      <c r="A257" s="23">
        <v>256</v>
      </c>
      <c r="B257" s="58"/>
      <c r="C257" s="58"/>
      <c r="D257" s="58"/>
      <c r="E257" s="56" t="str">
        <f>IF($C257="","",VLOOKUP($D257,編集不可!$A$4:$D$6,2,FALSE))</f>
        <v/>
      </c>
      <c r="F257" s="56" t="str">
        <f t="shared" si="9"/>
        <v/>
      </c>
      <c r="G257" s="56" t="str">
        <f>IF($C257="","",VLOOKUP($D257,編集不可!$A$4:$D$6,3,FALSE))</f>
        <v/>
      </c>
      <c r="H257" s="56" t="str">
        <f>IF($C257="","",VLOOKUP($D257,編集不可!$A$4:$D$6,4,FALSE))</f>
        <v/>
      </c>
      <c r="I257" s="26" t="str">
        <f t="shared" si="10"/>
        <v/>
      </c>
      <c r="J257" s="29" t="str">
        <f t="shared" si="11"/>
        <v/>
      </c>
      <c r="K257" s="11"/>
      <c r="L257" s="12"/>
      <c r="M257" s="12"/>
      <c r="N257" s="13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x14ac:dyDescent="0.15">
      <c r="A258" s="23">
        <v>257</v>
      </c>
      <c r="B258" s="58"/>
      <c r="C258" s="58"/>
      <c r="D258" s="58"/>
      <c r="E258" s="56" t="str">
        <f>IF($C258="","",VLOOKUP($D258,編集不可!$A$4:$D$6,2,FALSE))</f>
        <v/>
      </c>
      <c r="F258" s="56" t="str">
        <f t="shared" si="9"/>
        <v/>
      </c>
      <c r="G258" s="56" t="str">
        <f>IF($C258="","",VLOOKUP($D258,編集不可!$A$4:$D$6,3,FALSE))</f>
        <v/>
      </c>
      <c r="H258" s="56" t="str">
        <f>IF($C258="","",VLOOKUP($D258,編集不可!$A$4:$D$6,4,FALSE))</f>
        <v/>
      </c>
      <c r="I258" s="26" t="str">
        <f t="shared" si="10"/>
        <v/>
      </c>
      <c r="J258" s="29" t="str">
        <f t="shared" si="11"/>
        <v/>
      </c>
      <c r="K258" s="11"/>
      <c r="L258" s="12"/>
      <c r="M258" s="12"/>
      <c r="N258" s="13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x14ac:dyDescent="0.15">
      <c r="A259" s="23">
        <v>258</v>
      </c>
      <c r="B259" s="58"/>
      <c r="C259" s="58"/>
      <c r="D259" s="58"/>
      <c r="E259" s="56" t="str">
        <f>IF($C259="","",VLOOKUP($D259,編集不可!$A$4:$D$6,2,FALSE))</f>
        <v/>
      </c>
      <c r="F259" s="56" t="str">
        <f t="shared" ref="F259:F322" si="12">IF($C259="","",SUM($C259*$E259))</f>
        <v/>
      </c>
      <c r="G259" s="56" t="str">
        <f>IF($C259="","",VLOOKUP($D259,編集不可!$A$4:$D$6,3,FALSE))</f>
        <v/>
      </c>
      <c r="H259" s="56" t="str">
        <f>IF($C259="","",VLOOKUP($D259,編集不可!$A$4:$D$6,4,FALSE))</f>
        <v/>
      </c>
      <c r="I259" s="26" t="str">
        <f t="shared" ref="I259:I322" si="13">IF($C259="","",ROUND(SUM($F259*$G259+$H259),2))</f>
        <v/>
      </c>
      <c r="J259" s="29" t="str">
        <f t="shared" ref="J259:J322" si="14">IF($C259="","",ROUNDDOWN($I259,-2))</f>
        <v/>
      </c>
      <c r="K259" s="11"/>
      <c r="L259" s="12"/>
      <c r="M259" s="12"/>
      <c r="N259" s="13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x14ac:dyDescent="0.15">
      <c r="A260" s="23">
        <v>259</v>
      </c>
      <c r="B260" s="58"/>
      <c r="C260" s="58"/>
      <c r="D260" s="58"/>
      <c r="E260" s="56" t="str">
        <f>IF($C260="","",VLOOKUP($D260,編集不可!$A$4:$D$6,2,FALSE))</f>
        <v/>
      </c>
      <c r="F260" s="56" t="str">
        <f t="shared" si="12"/>
        <v/>
      </c>
      <c r="G260" s="56" t="str">
        <f>IF($C260="","",VLOOKUP($D260,編集不可!$A$4:$D$6,3,FALSE))</f>
        <v/>
      </c>
      <c r="H260" s="56" t="str">
        <f>IF($C260="","",VLOOKUP($D260,編集不可!$A$4:$D$6,4,FALSE))</f>
        <v/>
      </c>
      <c r="I260" s="26" t="str">
        <f t="shared" si="13"/>
        <v/>
      </c>
      <c r="J260" s="29" t="str">
        <f t="shared" si="14"/>
        <v/>
      </c>
      <c r="K260" s="11"/>
      <c r="L260" s="12"/>
      <c r="M260" s="12"/>
      <c r="N260" s="13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x14ac:dyDescent="0.15">
      <c r="A261" s="23">
        <v>260</v>
      </c>
      <c r="B261" s="58"/>
      <c r="C261" s="58"/>
      <c r="D261" s="58"/>
      <c r="E261" s="56" t="str">
        <f>IF($C261="","",VLOOKUP($D261,編集不可!$A$4:$D$6,2,FALSE))</f>
        <v/>
      </c>
      <c r="F261" s="56" t="str">
        <f t="shared" si="12"/>
        <v/>
      </c>
      <c r="G261" s="56" t="str">
        <f>IF($C261="","",VLOOKUP($D261,編集不可!$A$4:$D$6,3,FALSE))</f>
        <v/>
      </c>
      <c r="H261" s="56" t="str">
        <f>IF($C261="","",VLOOKUP($D261,編集不可!$A$4:$D$6,4,FALSE))</f>
        <v/>
      </c>
      <c r="I261" s="26" t="str">
        <f t="shared" si="13"/>
        <v/>
      </c>
      <c r="J261" s="29" t="str">
        <f t="shared" si="14"/>
        <v/>
      </c>
      <c r="K261" s="11"/>
      <c r="L261" s="12"/>
      <c r="M261" s="12"/>
      <c r="N261" s="13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x14ac:dyDescent="0.15">
      <c r="A262" s="23">
        <v>261</v>
      </c>
      <c r="B262" s="58"/>
      <c r="C262" s="58"/>
      <c r="D262" s="58"/>
      <c r="E262" s="56" t="str">
        <f>IF($C262="","",VLOOKUP($D262,編集不可!$A$4:$D$6,2,FALSE))</f>
        <v/>
      </c>
      <c r="F262" s="56" t="str">
        <f t="shared" si="12"/>
        <v/>
      </c>
      <c r="G262" s="56" t="str">
        <f>IF($C262="","",VLOOKUP($D262,編集不可!$A$4:$D$6,3,FALSE))</f>
        <v/>
      </c>
      <c r="H262" s="56" t="str">
        <f>IF($C262="","",VLOOKUP($D262,編集不可!$A$4:$D$6,4,FALSE))</f>
        <v/>
      </c>
      <c r="I262" s="26" t="str">
        <f t="shared" si="13"/>
        <v/>
      </c>
      <c r="J262" s="29" t="str">
        <f t="shared" si="14"/>
        <v/>
      </c>
      <c r="K262" s="11"/>
      <c r="L262" s="12"/>
      <c r="M262" s="12"/>
      <c r="N262" s="13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x14ac:dyDescent="0.15">
      <c r="A263" s="23">
        <v>262</v>
      </c>
      <c r="B263" s="58"/>
      <c r="C263" s="58"/>
      <c r="D263" s="58"/>
      <c r="E263" s="56" t="str">
        <f>IF($C263="","",VLOOKUP($D263,編集不可!$A$4:$D$6,2,FALSE))</f>
        <v/>
      </c>
      <c r="F263" s="56" t="str">
        <f t="shared" si="12"/>
        <v/>
      </c>
      <c r="G263" s="56" t="str">
        <f>IF($C263="","",VLOOKUP($D263,編集不可!$A$4:$D$6,3,FALSE))</f>
        <v/>
      </c>
      <c r="H263" s="56" t="str">
        <f>IF($C263="","",VLOOKUP($D263,編集不可!$A$4:$D$6,4,FALSE))</f>
        <v/>
      </c>
      <c r="I263" s="26" t="str">
        <f t="shared" si="13"/>
        <v/>
      </c>
      <c r="J263" s="29" t="str">
        <f t="shared" si="14"/>
        <v/>
      </c>
      <c r="K263" s="11"/>
      <c r="L263" s="12"/>
      <c r="M263" s="12"/>
      <c r="N263" s="13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x14ac:dyDescent="0.15">
      <c r="A264" s="23">
        <v>263</v>
      </c>
      <c r="B264" s="58"/>
      <c r="C264" s="58"/>
      <c r="D264" s="58"/>
      <c r="E264" s="56" t="str">
        <f>IF($C264="","",VLOOKUP($D264,編集不可!$A$4:$D$6,2,FALSE))</f>
        <v/>
      </c>
      <c r="F264" s="56" t="str">
        <f t="shared" si="12"/>
        <v/>
      </c>
      <c r="G264" s="56" t="str">
        <f>IF($C264="","",VLOOKUP($D264,編集不可!$A$4:$D$6,3,FALSE))</f>
        <v/>
      </c>
      <c r="H264" s="56" t="str">
        <f>IF($C264="","",VLOOKUP($D264,編集不可!$A$4:$D$6,4,FALSE))</f>
        <v/>
      </c>
      <c r="I264" s="26" t="str">
        <f t="shared" si="13"/>
        <v/>
      </c>
      <c r="J264" s="29" t="str">
        <f t="shared" si="14"/>
        <v/>
      </c>
      <c r="K264" s="11"/>
      <c r="L264" s="12"/>
      <c r="M264" s="12"/>
      <c r="N264" s="13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x14ac:dyDescent="0.15">
      <c r="A265" s="23">
        <v>264</v>
      </c>
      <c r="B265" s="58"/>
      <c r="C265" s="58"/>
      <c r="D265" s="58"/>
      <c r="E265" s="56" t="str">
        <f>IF($C265="","",VLOOKUP($D265,編集不可!$A$4:$D$6,2,FALSE))</f>
        <v/>
      </c>
      <c r="F265" s="56" t="str">
        <f t="shared" si="12"/>
        <v/>
      </c>
      <c r="G265" s="56" t="str">
        <f>IF($C265="","",VLOOKUP($D265,編集不可!$A$4:$D$6,3,FALSE))</f>
        <v/>
      </c>
      <c r="H265" s="56" t="str">
        <f>IF($C265="","",VLOOKUP($D265,編集不可!$A$4:$D$6,4,FALSE))</f>
        <v/>
      </c>
      <c r="I265" s="26" t="str">
        <f t="shared" si="13"/>
        <v/>
      </c>
      <c r="J265" s="29" t="str">
        <f t="shared" si="14"/>
        <v/>
      </c>
      <c r="K265" s="11"/>
      <c r="L265" s="12"/>
      <c r="M265" s="12"/>
      <c r="N265" s="13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x14ac:dyDescent="0.15">
      <c r="A266" s="23">
        <v>265</v>
      </c>
      <c r="B266" s="58"/>
      <c r="C266" s="58"/>
      <c r="D266" s="58"/>
      <c r="E266" s="56" t="str">
        <f>IF($C266="","",VLOOKUP($D266,編集不可!$A$4:$D$6,2,FALSE))</f>
        <v/>
      </c>
      <c r="F266" s="56" t="str">
        <f t="shared" si="12"/>
        <v/>
      </c>
      <c r="G266" s="56" t="str">
        <f>IF($C266="","",VLOOKUP($D266,編集不可!$A$4:$D$6,3,FALSE))</f>
        <v/>
      </c>
      <c r="H266" s="56" t="str">
        <f>IF($C266="","",VLOOKUP($D266,編集不可!$A$4:$D$6,4,FALSE))</f>
        <v/>
      </c>
      <c r="I266" s="26" t="str">
        <f t="shared" si="13"/>
        <v/>
      </c>
      <c r="J266" s="29" t="str">
        <f t="shared" si="14"/>
        <v/>
      </c>
      <c r="K266" s="11"/>
      <c r="L266" s="12"/>
      <c r="M266" s="12"/>
      <c r="N266" s="13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x14ac:dyDescent="0.15">
      <c r="A267" s="23">
        <v>266</v>
      </c>
      <c r="B267" s="58"/>
      <c r="C267" s="58"/>
      <c r="D267" s="58"/>
      <c r="E267" s="56" t="str">
        <f>IF($C267="","",VLOOKUP($D267,編集不可!$A$4:$D$6,2,FALSE))</f>
        <v/>
      </c>
      <c r="F267" s="56" t="str">
        <f t="shared" si="12"/>
        <v/>
      </c>
      <c r="G267" s="56" t="str">
        <f>IF($C267="","",VLOOKUP($D267,編集不可!$A$4:$D$6,3,FALSE))</f>
        <v/>
      </c>
      <c r="H267" s="56" t="str">
        <f>IF($C267="","",VLOOKUP($D267,編集不可!$A$4:$D$6,4,FALSE))</f>
        <v/>
      </c>
      <c r="I267" s="26" t="str">
        <f t="shared" si="13"/>
        <v/>
      </c>
      <c r="J267" s="29" t="str">
        <f t="shared" si="14"/>
        <v/>
      </c>
      <c r="K267" s="11"/>
      <c r="L267" s="12"/>
      <c r="M267" s="12"/>
      <c r="N267" s="13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x14ac:dyDescent="0.15">
      <c r="A268" s="23">
        <v>267</v>
      </c>
      <c r="B268" s="58"/>
      <c r="C268" s="58"/>
      <c r="D268" s="58"/>
      <c r="E268" s="56" t="str">
        <f>IF($C268="","",VLOOKUP($D268,編集不可!$A$4:$D$6,2,FALSE))</f>
        <v/>
      </c>
      <c r="F268" s="56" t="str">
        <f t="shared" si="12"/>
        <v/>
      </c>
      <c r="G268" s="56" t="str">
        <f>IF($C268="","",VLOOKUP($D268,編集不可!$A$4:$D$6,3,FALSE))</f>
        <v/>
      </c>
      <c r="H268" s="56" t="str">
        <f>IF($C268="","",VLOOKUP($D268,編集不可!$A$4:$D$6,4,FALSE))</f>
        <v/>
      </c>
      <c r="I268" s="26" t="str">
        <f t="shared" si="13"/>
        <v/>
      </c>
      <c r="J268" s="29" t="str">
        <f t="shared" si="14"/>
        <v/>
      </c>
      <c r="K268" s="11"/>
      <c r="L268" s="12"/>
      <c r="M268" s="12"/>
      <c r="N268" s="13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x14ac:dyDescent="0.15">
      <c r="A269" s="23">
        <v>268</v>
      </c>
      <c r="B269" s="58"/>
      <c r="C269" s="58"/>
      <c r="D269" s="58"/>
      <c r="E269" s="56" t="str">
        <f>IF($C269="","",VLOOKUP($D269,編集不可!$A$4:$D$6,2,FALSE))</f>
        <v/>
      </c>
      <c r="F269" s="56" t="str">
        <f t="shared" si="12"/>
        <v/>
      </c>
      <c r="G269" s="56" t="str">
        <f>IF($C269="","",VLOOKUP($D269,編集不可!$A$4:$D$6,3,FALSE))</f>
        <v/>
      </c>
      <c r="H269" s="56" t="str">
        <f>IF($C269="","",VLOOKUP($D269,編集不可!$A$4:$D$6,4,FALSE))</f>
        <v/>
      </c>
      <c r="I269" s="26" t="str">
        <f t="shared" si="13"/>
        <v/>
      </c>
      <c r="J269" s="29" t="str">
        <f t="shared" si="14"/>
        <v/>
      </c>
      <c r="K269" s="11"/>
      <c r="L269" s="12"/>
      <c r="M269" s="12"/>
      <c r="N269" s="13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x14ac:dyDescent="0.15">
      <c r="A270" s="23">
        <v>269</v>
      </c>
      <c r="B270" s="58"/>
      <c r="C270" s="58"/>
      <c r="D270" s="58"/>
      <c r="E270" s="56" t="str">
        <f>IF($C270="","",VLOOKUP($D270,編集不可!$A$4:$D$6,2,FALSE))</f>
        <v/>
      </c>
      <c r="F270" s="56" t="str">
        <f t="shared" si="12"/>
        <v/>
      </c>
      <c r="G270" s="56" t="str">
        <f>IF($C270="","",VLOOKUP($D270,編集不可!$A$4:$D$6,3,FALSE))</f>
        <v/>
      </c>
      <c r="H270" s="56" t="str">
        <f>IF($C270="","",VLOOKUP($D270,編集不可!$A$4:$D$6,4,FALSE))</f>
        <v/>
      </c>
      <c r="I270" s="26" t="str">
        <f t="shared" si="13"/>
        <v/>
      </c>
      <c r="J270" s="29" t="str">
        <f t="shared" si="14"/>
        <v/>
      </c>
      <c r="K270" s="11"/>
      <c r="L270" s="12"/>
      <c r="M270" s="12"/>
      <c r="N270" s="13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x14ac:dyDescent="0.15">
      <c r="A271" s="23">
        <v>270</v>
      </c>
      <c r="B271" s="58"/>
      <c r="C271" s="58"/>
      <c r="D271" s="58"/>
      <c r="E271" s="56" t="str">
        <f>IF($C271="","",VLOOKUP($D271,編集不可!$A$4:$D$6,2,FALSE))</f>
        <v/>
      </c>
      <c r="F271" s="56" t="str">
        <f t="shared" si="12"/>
        <v/>
      </c>
      <c r="G271" s="56" t="str">
        <f>IF($C271="","",VLOOKUP($D271,編集不可!$A$4:$D$6,3,FALSE))</f>
        <v/>
      </c>
      <c r="H271" s="56" t="str">
        <f>IF($C271="","",VLOOKUP($D271,編集不可!$A$4:$D$6,4,FALSE))</f>
        <v/>
      </c>
      <c r="I271" s="26" t="str">
        <f t="shared" si="13"/>
        <v/>
      </c>
      <c r="J271" s="29" t="str">
        <f t="shared" si="14"/>
        <v/>
      </c>
      <c r="K271" s="11"/>
      <c r="L271" s="12"/>
      <c r="M271" s="12"/>
      <c r="N271" s="13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x14ac:dyDescent="0.15">
      <c r="A272" s="23">
        <v>271</v>
      </c>
      <c r="B272" s="58"/>
      <c r="C272" s="58"/>
      <c r="D272" s="58"/>
      <c r="E272" s="56" t="str">
        <f>IF($C272="","",VLOOKUP($D272,編集不可!$A$4:$D$6,2,FALSE))</f>
        <v/>
      </c>
      <c r="F272" s="56" t="str">
        <f t="shared" si="12"/>
        <v/>
      </c>
      <c r="G272" s="56" t="str">
        <f>IF($C272="","",VLOOKUP($D272,編集不可!$A$4:$D$6,3,FALSE))</f>
        <v/>
      </c>
      <c r="H272" s="56" t="str">
        <f>IF($C272="","",VLOOKUP($D272,編集不可!$A$4:$D$6,4,FALSE))</f>
        <v/>
      </c>
      <c r="I272" s="26" t="str">
        <f t="shared" si="13"/>
        <v/>
      </c>
      <c r="J272" s="29" t="str">
        <f t="shared" si="14"/>
        <v/>
      </c>
      <c r="K272" s="11"/>
      <c r="L272" s="12"/>
      <c r="M272" s="12"/>
      <c r="N272" s="13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x14ac:dyDescent="0.15">
      <c r="A273" s="23">
        <v>272</v>
      </c>
      <c r="B273" s="58"/>
      <c r="C273" s="58"/>
      <c r="D273" s="58"/>
      <c r="E273" s="56" t="str">
        <f>IF($C273="","",VLOOKUP($D273,編集不可!$A$4:$D$6,2,FALSE))</f>
        <v/>
      </c>
      <c r="F273" s="56" t="str">
        <f t="shared" si="12"/>
        <v/>
      </c>
      <c r="G273" s="56" t="str">
        <f>IF($C273="","",VLOOKUP($D273,編集不可!$A$4:$D$6,3,FALSE))</f>
        <v/>
      </c>
      <c r="H273" s="56" t="str">
        <f>IF($C273="","",VLOOKUP($D273,編集不可!$A$4:$D$6,4,FALSE))</f>
        <v/>
      </c>
      <c r="I273" s="26" t="str">
        <f t="shared" si="13"/>
        <v/>
      </c>
      <c r="J273" s="29" t="str">
        <f t="shared" si="14"/>
        <v/>
      </c>
      <c r="K273" s="11"/>
      <c r="L273" s="12"/>
      <c r="M273" s="12"/>
      <c r="N273" s="13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x14ac:dyDescent="0.15">
      <c r="A274" s="23">
        <v>273</v>
      </c>
      <c r="B274" s="58"/>
      <c r="C274" s="58"/>
      <c r="D274" s="58"/>
      <c r="E274" s="56" t="str">
        <f>IF($C274="","",VLOOKUP($D274,編集不可!$A$4:$D$6,2,FALSE))</f>
        <v/>
      </c>
      <c r="F274" s="56" t="str">
        <f t="shared" si="12"/>
        <v/>
      </c>
      <c r="G274" s="56" t="str">
        <f>IF($C274="","",VLOOKUP($D274,編集不可!$A$4:$D$6,3,FALSE))</f>
        <v/>
      </c>
      <c r="H274" s="56" t="str">
        <f>IF($C274="","",VLOOKUP($D274,編集不可!$A$4:$D$6,4,FALSE))</f>
        <v/>
      </c>
      <c r="I274" s="26" t="str">
        <f t="shared" si="13"/>
        <v/>
      </c>
      <c r="J274" s="29" t="str">
        <f t="shared" si="14"/>
        <v/>
      </c>
      <c r="K274" s="11"/>
      <c r="L274" s="12"/>
      <c r="M274" s="12"/>
      <c r="N274" s="13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x14ac:dyDescent="0.15">
      <c r="A275" s="23">
        <v>274</v>
      </c>
      <c r="B275" s="58"/>
      <c r="C275" s="58"/>
      <c r="D275" s="58"/>
      <c r="E275" s="56" t="str">
        <f>IF($C275="","",VLOOKUP($D275,編集不可!$A$4:$D$6,2,FALSE))</f>
        <v/>
      </c>
      <c r="F275" s="56" t="str">
        <f t="shared" si="12"/>
        <v/>
      </c>
      <c r="G275" s="56" t="str">
        <f>IF($C275="","",VLOOKUP($D275,編集不可!$A$4:$D$6,3,FALSE))</f>
        <v/>
      </c>
      <c r="H275" s="56" t="str">
        <f>IF($C275="","",VLOOKUP($D275,編集不可!$A$4:$D$6,4,FALSE))</f>
        <v/>
      </c>
      <c r="I275" s="26" t="str">
        <f t="shared" si="13"/>
        <v/>
      </c>
      <c r="J275" s="29" t="str">
        <f t="shared" si="14"/>
        <v/>
      </c>
      <c r="K275" s="11"/>
      <c r="L275" s="12"/>
      <c r="M275" s="12"/>
      <c r="N275" s="13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x14ac:dyDescent="0.15">
      <c r="A276" s="23">
        <v>275</v>
      </c>
      <c r="B276" s="58"/>
      <c r="C276" s="58"/>
      <c r="D276" s="58"/>
      <c r="E276" s="56" t="str">
        <f>IF($C276="","",VLOOKUP($D276,編集不可!$A$4:$D$6,2,FALSE))</f>
        <v/>
      </c>
      <c r="F276" s="56" t="str">
        <f t="shared" si="12"/>
        <v/>
      </c>
      <c r="G276" s="56" t="str">
        <f>IF($C276="","",VLOOKUP($D276,編集不可!$A$4:$D$6,3,FALSE))</f>
        <v/>
      </c>
      <c r="H276" s="56" t="str">
        <f>IF($C276="","",VLOOKUP($D276,編集不可!$A$4:$D$6,4,FALSE))</f>
        <v/>
      </c>
      <c r="I276" s="26" t="str">
        <f t="shared" si="13"/>
        <v/>
      </c>
      <c r="J276" s="29" t="str">
        <f t="shared" si="14"/>
        <v/>
      </c>
      <c r="K276" s="11"/>
      <c r="L276" s="12"/>
      <c r="M276" s="12"/>
      <c r="N276" s="13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x14ac:dyDescent="0.15">
      <c r="A277" s="23">
        <v>276</v>
      </c>
      <c r="B277" s="58"/>
      <c r="C277" s="58"/>
      <c r="D277" s="58"/>
      <c r="E277" s="56" t="str">
        <f>IF($C277="","",VLOOKUP($D277,編集不可!$A$4:$D$6,2,FALSE))</f>
        <v/>
      </c>
      <c r="F277" s="56" t="str">
        <f t="shared" si="12"/>
        <v/>
      </c>
      <c r="G277" s="56" t="str">
        <f>IF($C277="","",VLOOKUP($D277,編集不可!$A$4:$D$6,3,FALSE))</f>
        <v/>
      </c>
      <c r="H277" s="56" t="str">
        <f>IF($C277="","",VLOOKUP($D277,編集不可!$A$4:$D$6,4,FALSE))</f>
        <v/>
      </c>
      <c r="I277" s="26" t="str">
        <f t="shared" si="13"/>
        <v/>
      </c>
      <c r="J277" s="29" t="str">
        <f t="shared" si="14"/>
        <v/>
      </c>
      <c r="K277" s="11"/>
      <c r="L277" s="12"/>
      <c r="M277" s="12"/>
      <c r="N277" s="13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x14ac:dyDescent="0.15">
      <c r="A278" s="23">
        <v>277</v>
      </c>
      <c r="B278" s="58"/>
      <c r="C278" s="58"/>
      <c r="D278" s="58"/>
      <c r="E278" s="56" t="str">
        <f>IF($C278="","",VLOOKUP($D278,編集不可!$A$4:$D$6,2,FALSE))</f>
        <v/>
      </c>
      <c r="F278" s="56" t="str">
        <f t="shared" si="12"/>
        <v/>
      </c>
      <c r="G278" s="56" t="str">
        <f>IF($C278="","",VLOOKUP($D278,編集不可!$A$4:$D$6,3,FALSE))</f>
        <v/>
      </c>
      <c r="H278" s="56" t="str">
        <f>IF($C278="","",VLOOKUP($D278,編集不可!$A$4:$D$6,4,FALSE))</f>
        <v/>
      </c>
      <c r="I278" s="26" t="str">
        <f t="shared" si="13"/>
        <v/>
      </c>
      <c r="J278" s="29" t="str">
        <f t="shared" si="14"/>
        <v/>
      </c>
      <c r="K278" s="11"/>
      <c r="L278" s="12"/>
      <c r="M278" s="12"/>
      <c r="N278" s="13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x14ac:dyDescent="0.15">
      <c r="A279" s="23">
        <v>278</v>
      </c>
      <c r="B279" s="58"/>
      <c r="C279" s="58"/>
      <c r="D279" s="58"/>
      <c r="E279" s="56" t="str">
        <f>IF($C279="","",VLOOKUP($D279,編集不可!$A$4:$D$6,2,FALSE))</f>
        <v/>
      </c>
      <c r="F279" s="56" t="str">
        <f t="shared" si="12"/>
        <v/>
      </c>
      <c r="G279" s="56" t="str">
        <f>IF($C279="","",VLOOKUP($D279,編集不可!$A$4:$D$6,3,FALSE))</f>
        <v/>
      </c>
      <c r="H279" s="56" t="str">
        <f>IF($C279="","",VLOOKUP($D279,編集不可!$A$4:$D$6,4,FALSE))</f>
        <v/>
      </c>
      <c r="I279" s="26" t="str">
        <f t="shared" si="13"/>
        <v/>
      </c>
      <c r="J279" s="29" t="str">
        <f t="shared" si="14"/>
        <v/>
      </c>
      <c r="K279" s="11"/>
      <c r="L279" s="12"/>
      <c r="M279" s="12"/>
      <c r="N279" s="13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x14ac:dyDescent="0.15">
      <c r="A280" s="23">
        <v>279</v>
      </c>
      <c r="B280" s="58"/>
      <c r="C280" s="58"/>
      <c r="D280" s="58"/>
      <c r="E280" s="56" t="str">
        <f>IF($C280="","",VLOOKUP($D280,編集不可!$A$4:$D$6,2,FALSE))</f>
        <v/>
      </c>
      <c r="F280" s="56" t="str">
        <f t="shared" si="12"/>
        <v/>
      </c>
      <c r="G280" s="56" t="str">
        <f>IF($C280="","",VLOOKUP($D280,編集不可!$A$4:$D$6,3,FALSE))</f>
        <v/>
      </c>
      <c r="H280" s="56" t="str">
        <f>IF($C280="","",VLOOKUP($D280,編集不可!$A$4:$D$6,4,FALSE))</f>
        <v/>
      </c>
      <c r="I280" s="26" t="str">
        <f t="shared" si="13"/>
        <v/>
      </c>
      <c r="J280" s="29" t="str">
        <f t="shared" si="14"/>
        <v/>
      </c>
      <c r="K280" s="11"/>
      <c r="L280" s="12"/>
      <c r="M280" s="12"/>
      <c r="N280" s="13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x14ac:dyDescent="0.15">
      <c r="A281" s="23">
        <v>280</v>
      </c>
      <c r="B281" s="58"/>
      <c r="C281" s="58"/>
      <c r="D281" s="58"/>
      <c r="E281" s="56" t="str">
        <f>IF($C281="","",VLOOKUP($D281,編集不可!$A$4:$D$6,2,FALSE))</f>
        <v/>
      </c>
      <c r="F281" s="56" t="str">
        <f t="shared" si="12"/>
        <v/>
      </c>
      <c r="G281" s="56" t="str">
        <f>IF($C281="","",VLOOKUP($D281,編集不可!$A$4:$D$6,3,FALSE))</f>
        <v/>
      </c>
      <c r="H281" s="56" t="str">
        <f>IF($C281="","",VLOOKUP($D281,編集不可!$A$4:$D$6,4,FALSE))</f>
        <v/>
      </c>
      <c r="I281" s="26" t="str">
        <f t="shared" si="13"/>
        <v/>
      </c>
      <c r="J281" s="29" t="str">
        <f t="shared" si="14"/>
        <v/>
      </c>
      <c r="K281" s="11"/>
      <c r="L281" s="12"/>
      <c r="M281" s="12"/>
      <c r="N281" s="13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x14ac:dyDescent="0.15">
      <c r="A282" s="23">
        <v>281</v>
      </c>
      <c r="B282" s="58"/>
      <c r="C282" s="58"/>
      <c r="D282" s="58"/>
      <c r="E282" s="56" t="str">
        <f>IF($C282="","",VLOOKUP($D282,編集不可!$A$4:$D$6,2,FALSE))</f>
        <v/>
      </c>
      <c r="F282" s="56" t="str">
        <f t="shared" si="12"/>
        <v/>
      </c>
      <c r="G282" s="56" t="str">
        <f>IF($C282="","",VLOOKUP($D282,編集不可!$A$4:$D$6,3,FALSE))</f>
        <v/>
      </c>
      <c r="H282" s="56" t="str">
        <f>IF($C282="","",VLOOKUP($D282,編集不可!$A$4:$D$6,4,FALSE))</f>
        <v/>
      </c>
      <c r="I282" s="26" t="str">
        <f t="shared" si="13"/>
        <v/>
      </c>
      <c r="J282" s="29" t="str">
        <f t="shared" si="14"/>
        <v/>
      </c>
      <c r="K282" s="11"/>
      <c r="L282" s="12"/>
      <c r="M282" s="12"/>
      <c r="N282" s="13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x14ac:dyDescent="0.15">
      <c r="A283" s="23">
        <v>282</v>
      </c>
      <c r="B283" s="58"/>
      <c r="C283" s="58"/>
      <c r="D283" s="58"/>
      <c r="E283" s="56" t="str">
        <f>IF($C283="","",VLOOKUP($D283,編集不可!$A$4:$D$6,2,FALSE))</f>
        <v/>
      </c>
      <c r="F283" s="56" t="str">
        <f t="shared" si="12"/>
        <v/>
      </c>
      <c r="G283" s="56" t="str">
        <f>IF($C283="","",VLOOKUP($D283,編集不可!$A$4:$D$6,3,FALSE))</f>
        <v/>
      </c>
      <c r="H283" s="56" t="str">
        <f>IF($C283="","",VLOOKUP($D283,編集不可!$A$4:$D$6,4,FALSE))</f>
        <v/>
      </c>
      <c r="I283" s="26" t="str">
        <f t="shared" si="13"/>
        <v/>
      </c>
      <c r="J283" s="29" t="str">
        <f t="shared" si="14"/>
        <v/>
      </c>
      <c r="K283" s="11"/>
      <c r="L283" s="12"/>
      <c r="M283" s="12"/>
      <c r="N283" s="13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x14ac:dyDescent="0.15">
      <c r="A284" s="23">
        <v>283</v>
      </c>
      <c r="B284" s="58"/>
      <c r="C284" s="58"/>
      <c r="D284" s="58"/>
      <c r="E284" s="56" t="str">
        <f>IF($C284="","",VLOOKUP($D284,編集不可!$A$4:$D$6,2,FALSE))</f>
        <v/>
      </c>
      <c r="F284" s="56" t="str">
        <f t="shared" si="12"/>
        <v/>
      </c>
      <c r="G284" s="56" t="str">
        <f>IF($C284="","",VLOOKUP($D284,編集不可!$A$4:$D$6,3,FALSE))</f>
        <v/>
      </c>
      <c r="H284" s="56" t="str">
        <f>IF($C284="","",VLOOKUP($D284,編集不可!$A$4:$D$6,4,FALSE))</f>
        <v/>
      </c>
      <c r="I284" s="26" t="str">
        <f t="shared" si="13"/>
        <v/>
      </c>
      <c r="J284" s="29" t="str">
        <f t="shared" si="14"/>
        <v/>
      </c>
      <c r="K284" s="11"/>
      <c r="L284" s="12"/>
      <c r="M284" s="12"/>
      <c r="N284" s="13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x14ac:dyDescent="0.15">
      <c r="A285" s="23">
        <v>284</v>
      </c>
      <c r="B285" s="58"/>
      <c r="C285" s="58"/>
      <c r="D285" s="58"/>
      <c r="E285" s="56" t="str">
        <f>IF($C285="","",VLOOKUP($D285,編集不可!$A$4:$D$6,2,FALSE))</f>
        <v/>
      </c>
      <c r="F285" s="56" t="str">
        <f t="shared" si="12"/>
        <v/>
      </c>
      <c r="G285" s="56" t="str">
        <f>IF($C285="","",VLOOKUP($D285,編集不可!$A$4:$D$6,3,FALSE))</f>
        <v/>
      </c>
      <c r="H285" s="56" t="str">
        <f>IF($C285="","",VLOOKUP($D285,編集不可!$A$4:$D$6,4,FALSE))</f>
        <v/>
      </c>
      <c r="I285" s="26" t="str">
        <f t="shared" si="13"/>
        <v/>
      </c>
      <c r="J285" s="29" t="str">
        <f t="shared" si="14"/>
        <v/>
      </c>
      <c r="K285" s="11"/>
      <c r="L285" s="12"/>
      <c r="M285" s="12"/>
      <c r="N285" s="13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x14ac:dyDescent="0.15">
      <c r="A286" s="23">
        <v>285</v>
      </c>
      <c r="B286" s="58"/>
      <c r="C286" s="58"/>
      <c r="D286" s="58"/>
      <c r="E286" s="56" t="str">
        <f>IF($C286="","",VLOOKUP($D286,編集不可!$A$4:$D$6,2,FALSE))</f>
        <v/>
      </c>
      <c r="F286" s="56" t="str">
        <f t="shared" si="12"/>
        <v/>
      </c>
      <c r="G286" s="56" t="str">
        <f>IF($C286="","",VLOOKUP($D286,編集不可!$A$4:$D$6,3,FALSE))</f>
        <v/>
      </c>
      <c r="H286" s="56" t="str">
        <f>IF($C286="","",VLOOKUP($D286,編集不可!$A$4:$D$6,4,FALSE))</f>
        <v/>
      </c>
      <c r="I286" s="26" t="str">
        <f t="shared" si="13"/>
        <v/>
      </c>
      <c r="J286" s="29" t="str">
        <f t="shared" si="14"/>
        <v/>
      </c>
      <c r="K286" s="11"/>
      <c r="L286" s="12"/>
      <c r="M286" s="12"/>
      <c r="N286" s="13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x14ac:dyDescent="0.15">
      <c r="A287" s="23">
        <v>286</v>
      </c>
      <c r="B287" s="58"/>
      <c r="C287" s="58"/>
      <c r="D287" s="58"/>
      <c r="E287" s="56" t="str">
        <f>IF($C287="","",VLOOKUP($D287,編集不可!$A$4:$D$6,2,FALSE))</f>
        <v/>
      </c>
      <c r="F287" s="56" t="str">
        <f t="shared" si="12"/>
        <v/>
      </c>
      <c r="G287" s="56" t="str">
        <f>IF($C287="","",VLOOKUP($D287,編集不可!$A$4:$D$6,3,FALSE))</f>
        <v/>
      </c>
      <c r="H287" s="56" t="str">
        <f>IF($C287="","",VLOOKUP($D287,編集不可!$A$4:$D$6,4,FALSE))</f>
        <v/>
      </c>
      <c r="I287" s="26" t="str">
        <f t="shared" si="13"/>
        <v/>
      </c>
      <c r="J287" s="29" t="str">
        <f t="shared" si="14"/>
        <v/>
      </c>
      <c r="K287" s="11"/>
      <c r="L287" s="12"/>
      <c r="M287" s="12"/>
      <c r="N287" s="13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x14ac:dyDescent="0.15">
      <c r="A288" s="23">
        <v>287</v>
      </c>
      <c r="B288" s="58"/>
      <c r="C288" s="58"/>
      <c r="D288" s="58"/>
      <c r="E288" s="56" t="str">
        <f>IF($C288="","",VLOOKUP($D288,編集不可!$A$4:$D$6,2,FALSE))</f>
        <v/>
      </c>
      <c r="F288" s="56" t="str">
        <f t="shared" si="12"/>
        <v/>
      </c>
      <c r="G288" s="56" t="str">
        <f>IF($C288="","",VLOOKUP($D288,編集不可!$A$4:$D$6,3,FALSE))</f>
        <v/>
      </c>
      <c r="H288" s="56" t="str">
        <f>IF($C288="","",VLOOKUP($D288,編集不可!$A$4:$D$6,4,FALSE))</f>
        <v/>
      </c>
      <c r="I288" s="26" t="str">
        <f t="shared" si="13"/>
        <v/>
      </c>
      <c r="J288" s="29" t="str">
        <f t="shared" si="14"/>
        <v/>
      </c>
      <c r="K288" s="11"/>
      <c r="L288" s="12"/>
      <c r="M288" s="12"/>
      <c r="N288" s="13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x14ac:dyDescent="0.15">
      <c r="A289" s="23">
        <v>288</v>
      </c>
      <c r="B289" s="58"/>
      <c r="C289" s="58"/>
      <c r="D289" s="58"/>
      <c r="E289" s="56" t="str">
        <f>IF($C289="","",VLOOKUP($D289,編集不可!$A$4:$D$6,2,FALSE))</f>
        <v/>
      </c>
      <c r="F289" s="56" t="str">
        <f t="shared" si="12"/>
        <v/>
      </c>
      <c r="G289" s="56" t="str">
        <f>IF($C289="","",VLOOKUP($D289,編集不可!$A$4:$D$6,3,FALSE))</f>
        <v/>
      </c>
      <c r="H289" s="56" t="str">
        <f>IF($C289="","",VLOOKUP($D289,編集不可!$A$4:$D$6,4,FALSE))</f>
        <v/>
      </c>
      <c r="I289" s="26" t="str">
        <f t="shared" si="13"/>
        <v/>
      </c>
      <c r="J289" s="29" t="str">
        <f t="shared" si="14"/>
        <v/>
      </c>
      <c r="K289" s="11"/>
      <c r="L289" s="12"/>
      <c r="M289" s="12"/>
      <c r="N289" s="13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x14ac:dyDescent="0.15">
      <c r="A290" s="23">
        <v>289</v>
      </c>
      <c r="B290" s="58"/>
      <c r="C290" s="58"/>
      <c r="D290" s="58"/>
      <c r="E290" s="56" t="str">
        <f>IF($C290="","",VLOOKUP($D290,編集不可!$A$4:$D$6,2,FALSE))</f>
        <v/>
      </c>
      <c r="F290" s="56" t="str">
        <f t="shared" si="12"/>
        <v/>
      </c>
      <c r="G290" s="56" t="str">
        <f>IF($C290="","",VLOOKUP($D290,編集不可!$A$4:$D$6,3,FALSE))</f>
        <v/>
      </c>
      <c r="H290" s="56" t="str">
        <f>IF($C290="","",VLOOKUP($D290,編集不可!$A$4:$D$6,4,FALSE))</f>
        <v/>
      </c>
      <c r="I290" s="26" t="str">
        <f t="shared" si="13"/>
        <v/>
      </c>
      <c r="J290" s="29" t="str">
        <f t="shared" si="14"/>
        <v/>
      </c>
      <c r="K290" s="11"/>
      <c r="L290" s="12"/>
      <c r="M290" s="12"/>
      <c r="N290" s="13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x14ac:dyDescent="0.15">
      <c r="A291" s="23">
        <v>290</v>
      </c>
      <c r="B291" s="58"/>
      <c r="C291" s="58"/>
      <c r="D291" s="58"/>
      <c r="E291" s="56" t="str">
        <f>IF($C291="","",VLOOKUP($D291,編集不可!$A$4:$D$6,2,FALSE))</f>
        <v/>
      </c>
      <c r="F291" s="56" t="str">
        <f t="shared" si="12"/>
        <v/>
      </c>
      <c r="G291" s="56" t="str">
        <f>IF($C291="","",VLOOKUP($D291,編集不可!$A$4:$D$6,3,FALSE))</f>
        <v/>
      </c>
      <c r="H291" s="56" t="str">
        <f>IF($C291="","",VLOOKUP($D291,編集不可!$A$4:$D$6,4,FALSE))</f>
        <v/>
      </c>
      <c r="I291" s="26" t="str">
        <f t="shared" si="13"/>
        <v/>
      </c>
      <c r="J291" s="29" t="str">
        <f t="shared" si="14"/>
        <v/>
      </c>
      <c r="K291" s="11"/>
      <c r="L291" s="12"/>
      <c r="M291" s="12"/>
      <c r="N291" s="13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x14ac:dyDescent="0.15">
      <c r="A292" s="23">
        <v>291</v>
      </c>
      <c r="B292" s="58"/>
      <c r="C292" s="58"/>
      <c r="D292" s="58"/>
      <c r="E292" s="56" t="str">
        <f>IF($C292="","",VLOOKUP($D292,編集不可!$A$4:$D$6,2,FALSE))</f>
        <v/>
      </c>
      <c r="F292" s="56" t="str">
        <f t="shared" si="12"/>
        <v/>
      </c>
      <c r="G292" s="56" t="str">
        <f>IF($C292="","",VLOOKUP($D292,編集不可!$A$4:$D$6,3,FALSE))</f>
        <v/>
      </c>
      <c r="H292" s="56" t="str">
        <f>IF($C292="","",VLOOKUP($D292,編集不可!$A$4:$D$6,4,FALSE))</f>
        <v/>
      </c>
      <c r="I292" s="26" t="str">
        <f t="shared" si="13"/>
        <v/>
      </c>
      <c r="J292" s="29" t="str">
        <f t="shared" si="14"/>
        <v/>
      </c>
      <c r="K292" s="11"/>
      <c r="L292" s="12"/>
      <c r="M292" s="12"/>
      <c r="N292" s="13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x14ac:dyDescent="0.15">
      <c r="A293" s="23">
        <v>292</v>
      </c>
      <c r="B293" s="58"/>
      <c r="C293" s="58"/>
      <c r="D293" s="58"/>
      <c r="E293" s="56" t="str">
        <f>IF($C293="","",VLOOKUP($D293,編集不可!$A$4:$D$6,2,FALSE))</f>
        <v/>
      </c>
      <c r="F293" s="56" t="str">
        <f t="shared" si="12"/>
        <v/>
      </c>
      <c r="G293" s="56" t="str">
        <f>IF($C293="","",VLOOKUP($D293,編集不可!$A$4:$D$6,3,FALSE))</f>
        <v/>
      </c>
      <c r="H293" s="56" t="str">
        <f>IF($C293="","",VLOOKUP($D293,編集不可!$A$4:$D$6,4,FALSE))</f>
        <v/>
      </c>
      <c r="I293" s="26" t="str">
        <f t="shared" si="13"/>
        <v/>
      </c>
      <c r="J293" s="29" t="str">
        <f t="shared" si="14"/>
        <v/>
      </c>
      <c r="K293" s="11"/>
      <c r="L293" s="12"/>
      <c r="M293" s="12"/>
      <c r="N293" s="13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x14ac:dyDescent="0.15">
      <c r="A294" s="23">
        <v>293</v>
      </c>
      <c r="B294" s="58"/>
      <c r="C294" s="58"/>
      <c r="D294" s="58"/>
      <c r="E294" s="56" t="str">
        <f>IF($C294="","",VLOOKUP($D294,編集不可!$A$4:$D$6,2,FALSE))</f>
        <v/>
      </c>
      <c r="F294" s="56" t="str">
        <f t="shared" si="12"/>
        <v/>
      </c>
      <c r="G294" s="56" t="str">
        <f>IF($C294="","",VLOOKUP($D294,編集不可!$A$4:$D$6,3,FALSE))</f>
        <v/>
      </c>
      <c r="H294" s="56" t="str">
        <f>IF($C294="","",VLOOKUP($D294,編集不可!$A$4:$D$6,4,FALSE))</f>
        <v/>
      </c>
      <c r="I294" s="26" t="str">
        <f t="shared" si="13"/>
        <v/>
      </c>
      <c r="J294" s="29" t="str">
        <f t="shared" si="14"/>
        <v/>
      </c>
      <c r="K294" s="11"/>
      <c r="L294" s="12"/>
      <c r="M294" s="12"/>
      <c r="N294" s="13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x14ac:dyDescent="0.15">
      <c r="A295" s="23">
        <v>294</v>
      </c>
      <c r="B295" s="58"/>
      <c r="C295" s="58"/>
      <c r="D295" s="58"/>
      <c r="E295" s="56" t="str">
        <f>IF($C295="","",VLOOKUP($D295,編集不可!$A$4:$D$6,2,FALSE))</f>
        <v/>
      </c>
      <c r="F295" s="56" t="str">
        <f t="shared" si="12"/>
        <v/>
      </c>
      <c r="G295" s="56" t="str">
        <f>IF($C295="","",VLOOKUP($D295,編集不可!$A$4:$D$6,3,FALSE))</f>
        <v/>
      </c>
      <c r="H295" s="56" t="str">
        <f>IF($C295="","",VLOOKUP($D295,編集不可!$A$4:$D$6,4,FALSE))</f>
        <v/>
      </c>
      <c r="I295" s="26" t="str">
        <f t="shared" si="13"/>
        <v/>
      </c>
      <c r="J295" s="29" t="str">
        <f t="shared" si="14"/>
        <v/>
      </c>
      <c r="K295" s="11"/>
      <c r="L295" s="12"/>
      <c r="M295" s="12"/>
      <c r="N295" s="13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x14ac:dyDescent="0.15">
      <c r="A296" s="23">
        <v>295</v>
      </c>
      <c r="B296" s="58"/>
      <c r="C296" s="58"/>
      <c r="D296" s="58"/>
      <c r="E296" s="56" t="str">
        <f>IF($C296="","",VLOOKUP($D296,編集不可!$A$4:$D$6,2,FALSE))</f>
        <v/>
      </c>
      <c r="F296" s="56" t="str">
        <f t="shared" si="12"/>
        <v/>
      </c>
      <c r="G296" s="56" t="str">
        <f>IF($C296="","",VLOOKUP($D296,編集不可!$A$4:$D$6,3,FALSE))</f>
        <v/>
      </c>
      <c r="H296" s="56" t="str">
        <f>IF($C296="","",VLOOKUP($D296,編集不可!$A$4:$D$6,4,FALSE))</f>
        <v/>
      </c>
      <c r="I296" s="26" t="str">
        <f t="shared" si="13"/>
        <v/>
      </c>
      <c r="J296" s="29" t="str">
        <f t="shared" si="14"/>
        <v/>
      </c>
      <c r="K296" s="11"/>
      <c r="L296" s="12"/>
      <c r="M296" s="12"/>
      <c r="N296" s="13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x14ac:dyDescent="0.15">
      <c r="A297" s="23">
        <v>296</v>
      </c>
      <c r="B297" s="58"/>
      <c r="C297" s="58"/>
      <c r="D297" s="58"/>
      <c r="E297" s="56" t="str">
        <f>IF($C297="","",VLOOKUP($D297,編集不可!$A$4:$D$6,2,FALSE))</f>
        <v/>
      </c>
      <c r="F297" s="56" t="str">
        <f t="shared" si="12"/>
        <v/>
      </c>
      <c r="G297" s="56" t="str">
        <f>IF($C297="","",VLOOKUP($D297,編集不可!$A$4:$D$6,3,FALSE))</f>
        <v/>
      </c>
      <c r="H297" s="56" t="str">
        <f>IF($C297="","",VLOOKUP($D297,編集不可!$A$4:$D$6,4,FALSE))</f>
        <v/>
      </c>
      <c r="I297" s="26" t="str">
        <f t="shared" si="13"/>
        <v/>
      </c>
      <c r="J297" s="29" t="str">
        <f t="shared" si="14"/>
        <v/>
      </c>
      <c r="K297" s="11"/>
      <c r="L297" s="12"/>
      <c r="M297" s="12"/>
      <c r="N297" s="13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x14ac:dyDescent="0.15">
      <c r="A298" s="23">
        <v>297</v>
      </c>
      <c r="B298" s="58"/>
      <c r="C298" s="58"/>
      <c r="D298" s="58"/>
      <c r="E298" s="56" t="str">
        <f>IF($C298="","",VLOOKUP($D298,編集不可!$A$4:$D$6,2,FALSE))</f>
        <v/>
      </c>
      <c r="F298" s="56" t="str">
        <f t="shared" si="12"/>
        <v/>
      </c>
      <c r="G298" s="56" t="str">
        <f>IF($C298="","",VLOOKUP($D298,編集不可!$A$4:$D$6,3,FALSE))</f>
        <v/>
      </c>
      <c r="H298" s="56" t="str">
        <f>IF($C298="","",VLOOKUP($D298,編集不可!$A$4:$D$6,4,FALSE))</f>
        <v/>
      </c>
      <c r="I298" s="26" t="str">
        <f t="shared" si="13"/>
        <v/>
      </c>
      <c r="J298" s="29" t="str">
        <f t="shared" si="14"/>
        <v/>
      </c>
      <c r="K298" s="11"/>
      <c r="L298" s="12"/>
      <c r="M298" s="12"/>
      <c r="N298" s="13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x14ac:dyDescent="0.15">
      <c r="A299" s="23">
        <v>298</v>
      </c>
      <c r="B299" s="58"/>
      <c r="C299" s="58"/>
      <c r="D299" s="58"/>
      <c r="E299" s="56" t="str">
        <f>IF($C299="","",VLOOKUP($D299,編集不可!$A$4:$D$6,2,FALSE))</f>
        <v/>
      </c>
      <c r="F299" s="56" t="str">
        <f t="shared" si="12"/>
        <v/>
      </c>
      <c r="G299" s="56" t="str">
        <f>IF($C299="","",VLOOKUP($D299,編集不可!$A$4:$D$6,3,FALSE))</f>
        <v/>
      </c>
      <c r="H299" s="56" t="str">
        <f>IF($C299="","",VLOOKUP($D299,編集不可!$A$4:$D$6,4,FALSE))</f>
        <v/>
      </c>
      <c r="I299" s="26" t="str">
        <f t="shared" si="13"/>
        <v/>
      </c>
      <c r="J299" s="29" t="str">
        <f t="shared" si="14"/>
        <v/>
      </c>
      <c r="K299" s="11"/>
      <c r="L299" s="12"/>
      <c r="M299" s="12"/>
      <c r="N299" s="13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x14ac:dyDescent="0.15">
      <c r="A300" s="23">
        <v>299</v>
      </c>
      <c r="B300" s="58"/>
      <c r="C300" s="58"/>
      <c r="D300" s="58"/>
      <c r="E300" s="56" t="str">
        <f>IF($C300="","",VLOOKUP($D300,編集不可!$A$4:$D$6,2,FALSE))</f>
        <v/>
      </c>
      <c r="F300" s="56" t="str">
        <f t="shared" si="12"/>
        <v/>
      </c>
      <c r="G300" s="56" t="str">
        <f>IF($C300="","",VLOOKUP($D300,編集不可!$A$4:$D$6,3,FALSE))</f>
        <v/>
      </c>
      <c r="H300" s="56" t="str">
        <f>IF($C300="","",VLOOKUP($D300,編集不可!$A$4:$D$6,4,FALSE))</f>
        <v/>
      </c>
      <c r="I300" s="26" t="str">
        <f t="shared" si="13"/>
        <v/>
      </c>
      <c r="J300" s="29" t="str">
        <f t="shared" si="14"/>
        <v/>
      </c>
      <c r="K300" s="11"/>
      <c r="L300" s="12"/>
      <c r="M300" s="12"/>
      <c r="N300" s="13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x14ac:dyDescent="0.15">
      <c r="A301" s="23">
        <v>300</v>
      </c>
      <c r="B301" s="58"/>
      <c r="C301" s="58"/>
      <c r="D301" s="58"/>
      <c r="E301" s="56" t="str">
        <f>IF($C301="","",VLOOKUP($D301,編集不可!$A$4:$D$6,2,FALSE))</f>
        <v/>
      </c>
      <c r="F301" s="56" t="str">
        <f t="shared" si="12"/>
        <v/>
      </c>
      <c r="G301" s="56" t="str">
        <f>IF($C301="","",VLOOKUP($D301,編集不可!$A$4:$D$6,3,FALSE))</f>
        <v/>
      </c>
      <c r="H301" s="56" t="str">
        <f>IF($C301="","",VLOOKUP($D301,編集不可!$A$4:$D$6,4,FALSE))</f>
        <v/>
      </c>
      <c r="I301" s="26" t="str">
        <f t="shared" si="13"/>
        <v/>
      </c>
      <c r="J301" s="29" t="str">
        <f t="shared" si="14"/>
        <v/>
      </c>
      <c r="K301" s="11"/>
      <c r="L301" s="12"/>
      <c r="M301" s="12"/>
      <c r="N301" s="13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x14ac:dyDescent="0.15">
      <c r="A302" s="23">
        <v>301</v>
      </c>
      <c r="B302" s="58"/>
      <c r="C302" s="58"/>
      <c r="D302" s="58"/>
      <c r="E302" s="56" t="str">
        <f>IF($C302="","",VLOOKUP($D302,編集不可!$A$4:$D$6,2,FALSE))</f>
        <v/>
      </c>
      <c r="F302" s="56" t="str">
        <f t="shared" si="12"/>
        <v/>
      </c>
      <c r="G302" s="56" t="str">
        <f>IF($C302="","",VLOOKUP($D302,編集不可!$A$4:$D$6,3,FALSE))</f>
        <v/>
      </c>
      <c r="H302" s="56" t="str">
        <f>IF($C302="","",VLOOKUP($D302,編集不可!$A$4:$D$6,4,FALSE))</f>
        <v/>
      </c>
      <c r="I302" s="26" t="str">
        <f t="shared" si="13"/>
        <v/>
      </c>
      <c r="J302" s="29" t="str">
        <f t="shared" si="14"/>
        <v/>
      </c>
      <c r="K302" s="11"/>
      <c r="L302" s="12"/>
      <c r="M302" s="12"/>
      <c r="N302" s="13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x14ac:dyDescent="0.15">
      <c r="A303" s="23">
        <v>302</v>
      </c>
      <c r="B303" s="58"/>
      <c r="C303" s="58"/>
      <c r="D303" s="58"/>
      <c r="E303" s="56" t="str">
        <f>IF($C303="","",VLOOKUP($D303,編集不可!$A$4:$D$6,2,FALSE))</f>
        <v/>
      </c>
      <c r="F303" s="56" t="str">
        <f t="shared" si="12"/>
        <v/>
      </c>
      <c r="G303" s="56" t="str">
        <f>IF($C303="","",VLOOKUP($D303,編集不可!$A$4:$D$6,3,FALSE))</f>
        <v/>
      </c>
      <c r="H303" s="56" t="str">
        <f>IF($C303="","",VLOOKUP($D303,編集不可!$A$4:$D$6,4,FALSE))</f>
        <v/>
      </c>
      <c r="I303" s="26" t="str">
        <f t="shared" si="13"/>
        <v/>
      </c>
      <c r="J303" s="29" t="str">
        <f t="shared" si="14"/>
        <v/>
      </c>
      <c r="K303" s="11"/>
      <c r="L303" s="12"/>
      <c r="M303" s="12"/>
      <c r="N303" s="13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x14ac:dyDescent="0.15">
      <c r="A304" s="23">
        <v>303</v>
      </c>
      <c r="B304" s="58"/>
      <c r="C304" s="58"/>
      <c r="D304" s="58"/>
      <c r="E304" s="56" t="str">
        <f>IF($C304="","",VLOOKUP($D304,編集不可!$A$4:$D$6,2,FALSE))</f>
        <v/>
      </c>
      <c r="F304" s="56" t="str">
        <f t="shared" si="12"/>
        <v/>
      </c>
      <c r="G304" s="56" t="str">
        <f>IF($C304="","",VLOOKUP($D304,編集不可!$A$4:$D$6,3,FALSE))</f>
        <v/>
      </c>
      <c r="H304" s="56" t="str">
        <f>IF($C304="","",VLOOKUP($D304,編集不可!$A$4:$D$6,4,FALSE))</f>
        <v/>
      </c>
      <c r="I304" s="26" t="str">
        <f t="shared" si="13"/>
        <v/>
      </c>
      <c r="J304" s="29" t="str">
        <f t="shared" si="14"/>
        <v/>
      </c>
      <c r="K304" s="11"/>
      <c r="L304" s="12"/>
      <c r="M304" s="12"/>
      <c r="N304" s="13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x14ac:dyDescent="0.15">
      <c r="A305" s="23">
        <v>304</v>
      </c>
      <c r="B305" s="58"/>
      <c r="C305" s="58"/>
      <c r="D305" s="58"/>
      <c r="E305" s="56" t="str">
        <f>IF($C305="","",VLOOKUP($D305,編集不可!$A$4:$D$6,2,FALSE))</f>
        <v/>
      </c>
      <c r="F305" s="56" t="str">
        <f t="shared" si="12"/>
        <v/>
      </c>
      <c r="G305" s="56" t="str">
        <f>IF($C305="","",VLOOKUP($D305,編集不可!$A$4:$D$6,3,FALSE))</f>
        <v/>
      </c>
      <c r="H305" s="56" t="str">
        <f>IF($C305="","",VLOOKUP($D305,編集不可!$A$4:$D$6,4,FALSE))</f>
        <v/>
      </c>
      <c r="I305" s="26" t="str">
        <f t="shared" si="13"/>
        <v/>
      </c>
      <c r="J305" s="29" t="str">
        <f t="shared" si="14"/>
        <v/>
      </c>
      <c r="K305" s="11"/>
      <c r="L305" s="12"/>
      <c r="M305" s="12"/>
      <c r="N305" s="13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x14ac:dyDescent="0.15">
      <c r="A306" s="23">
        <v>305</v>
      </c>
      <c r="B306" s="58"/>
      <c r="C306" s="58"/>
      <c r="D306" s="58"/>
      <c r="E306" s="56" t="str">
        <f>IF($C306="","",VLOOKUP($D306,編集不可!$A$4:$D$6,2,FALSE))</f>
        <v/>
      </c>
      <c r="F306" s="56" t="str">
        <f t="shared" si="12"/>
        <v/>
      </c>
      <c r="G306" s="56" t="str">
        <f>IF($C306="","",VLOOKUP($D306,編集不可!$A$4:$D$6,3,FALSE))</f>
        <v/>
      </c>
      <c r="H306" s="56" t="str">
        <f>IF($C306="","",VLOOKUP($D306,編集不可!$A$4:$D$6,4,FALSE))</f>
        <v/>
      </c>
      <c r="I306" s="26" t="str">
        <f t="shared" si="13"/>
        <v/>
      </c>
      <c r="J306" s="29" t="str">
        <f t="shared" si="14"/>
        <v/>
      </c>
      <c r="K306" s="11"/>
      <c r="L306" s="12"/>
      <c r="M306" s="12"/>
      <c r="N306" s="13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x14ac:dyDescent="0.15">
      <c r="A307" s="23">
        <v>306</v>
      </c>
      <c r="B307" s="58"/>
      <c r="C307" s="58"/>
      <c r="D307" s="58"/>
      <c r="E307" s="56" t="str">
        <f>IF($C307="","",VLOOKUP($D307,編集不可!$A$4:$D$6,2,FALSE))</f>
        <v/>
      </c>
      <c r="F307" s="56" t="str">
        <f t="shared" si="12"/>
        <v/>
      </c>
      <c r="G307" s="56" t="str">
        <f>IF($C307="","",VLOOKUP($D307,編集不可!$A$4:$D$6,3,FALSE))</f>
        <v/>
      </c>
      <c r="H307" s="56" t="str">
        <f>IF($C307="","",VLOOKUP($D307,編集不可!$A$4:$D$6,4,FALSE))</f>
        <v/>
      </c>
      <c r="I307" s="26" t="str">
        <f t="shared" si="13"/>
        <v/>
      </c>
      <c r="J307" s="29" t="str">
        <f t="shared" si="14"/>
        <v/>
      </c>
      <c r="K307" s="11"/>
      <c r="L307" s="12"/>
      <c r="M307" s="12"/>
      <c r="N307" s="13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x14ac:dyDescent="0.15">
      <c r="A308" s="23">
        <v>307</v>
      </c>
      <c r="B308" s="58"/>
      <c r="C308" s="58"/>
      <c r="D308" s="58"/>
      <c r="E308" s="56" t="str">
        <f>IF($C308="","",VLOOKUP($D308,編集不可!$A$4:$D$6,2,FALSE))</f>
        <v/>
      </c>
      <c r="F308" s="56" t="str">
        <f t="shared" si="12"/>
        <v/>
      </c>
      <c r="G308" s="56" t="str">
        <f>IF($C308="","",VLOOKUP($D308,編集不可!$A$4:$D$6,3,FALSE))</f>
        <v/>
      </c>
      <c r="H308" s="56" t="str">
        <f>IF($C308="","",VLOOKUP($D308,編集不可!$A$4:$D$6,4,FALSE))</f>
        <v/>
      </c>
      <c r="I308" s="26" t="str">
        <f t="shared" si="13"/>
        <v/>
      </c>
      <c r="J308" s="29" t="str">
        <f t="shared" si="14"/>
        <v/>
      </c>
      <c r="K308" s="11"/>
      <c r="L308" s="12"/>
      <c r="M308" s="12"/>
      <c r="N308" s="13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x14ac:dyDescent="0.15">
      <c r="A309" s="23">
        <v>308</v>
      </c>
      <c r="B309" s="58"/>
      <c r="C309" s="58"/>
      <c r="D309" s="58"/>
      <c r="E309" s="56" t="str">
        <f>IF($C309="","",VLOOKUP($D309,編集不可!$A$4:$D$6,2,FALSE))</f>
        <v/>
      </c>
      <c r="F309" s="56" t="str">
        <f t="shared" si="12"/>
        <v/>
      </c>
      <c r="G309" s="56" t="str">
        <f>IF($C309="","",VLOOKUP($D309,編集不可!$A$4:$D$6,3,FALSE))</f>
        <v/>
      </c>
      <c r="H309" s="56" t="str">
        <f>IF($C309="","",VLOOKUP($D309,編集不可!$A$4:$D$6,4,FALSE))</f>
        <v/>
      </c>
      <c r="I309" s="26" t="str">
        <f t="shared" si="13"/>
        <v/>
      </c>
      <c r="J309" s="29" t="str">
        <f t="shared" si="14"/>
        <v/>
      </c>
      <c r="K309" s="11"/>
      <c r="L309" s="12"/>
      <c r="M309" s="12"/>
      <c r="N309" s="13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x14ac:dyDescent="0.15">
      <c r="A310" s="23">
        <v>309</v>
      </c>
      <c r="B310" s="58"/>
      <c r="C310" s="58"/>
      <c r="D310" s="58"/>
      <c r="E310" s="56" t="str">
        <f>IF($C310="","",VLOOKUP($D310,編集不可!$A$4:$D$6,2,FALSE))</f>
        <v/>
      </c>
      <c r="F310" s="56" t="str">
        <f t="shared" si="12"/>
        <v/>
      </c>
      <c r="G310" s="56" t="str">
        <f>IF($C310="","",VLOOKUP($D310,編集不可!$A$4:$D$6,3,FALSE))</f>
        <v/>
      </c>
      <c r="H310" s="56" t="str">
        <f>IF($C310="","",VLOOKUP($D310,編集不可!$A$4:$D$6,4,FALSE))</f>
        <v/>
      </c>
      <c r="I310" s="26" t="str">
        <f t="shared" si="13"/>
        <v/>
      </c>
      <c r="J310" s="29" t="str">
        <f t="shared" si="14"/>
        <v/>
      </c>
      <c r="K310" s="11"/>
      <c r="L310" s="12"/>
      <c r="M310" s="12"/>
      <c r="N310" s="13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x14ac:dyDescent="0.15">
      <c r="A311" s="23">
        <v>310</v>
      </c>
      <c r="B311" s="58"/>
      <c r="C311" s="58"/>
      <c r="D311" s="58"/>
      <c r="E311" s="56" t="str">
        <f>IF($C311="","",VLOOKUP($D311,編集不可!$A$4:$D$6,2,FALSE))</f>
        <v/>
      </c>
      <c r="F311" s="56" t="str">
        <f t="shared" si="12"/>
        <v/>
      </c>
      <c r="G311" s="56" t="str">
        <f>IF($C311="","",VLOOKUP($D311,編集不可!$A$4:$D$6,3,FALSE))</f>
        <v/>
      </c>
      <c r="H311" s="56" t="str">
        <f>IF($C311="","",VLOOKUP($D311,編集不可!$A$4:$D$6,4,FALSE))</f>
        <v/>
      </c>
      <c r="I311" s="26" t="str">
        <f t="shared" si="13"/>
        <v/>
      </c>
      <c r="J311" s="29" t="str">
        <f t="shared" si="14"/>
        <v/>
      </c>
      <c r="K311" s="11"/>
      <c r="L311" s="12"/>
      <c r="M311" s="12"/>
      <c r="N311" s="13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x14ac:dyDescent="0.15">
      <c r="A312" s="23">
        <v>311</v>
      </c>
      <c r="B312" s="58"/>
      <c r="C312" s="58"/>
      <c r="D312" s="58"/>
      <c r="E312" s="56" t="str">
        <f>IF($C312="","",VLOOKUP($D312,編集不可!$A$4:$D$6,2,FALSE))</f>
        <v/>
      </c>
      <c r="F312" s="56" t="str">
        <f t="shared" si="12"/>
        <v/>
      </c>
      <c r="G312" s="56" t="str">
        <f>IF($C312="","",VLOOKUP($D312,編集不可!$A$4:$D$6,3,FALSE))</f>
        <v/>
      </c>
      <c r="H312" s="56" t="str">
        <f>IF($C312="","",VLOOKUP($D312,編集不可!$A$4:$D$6,4,FALSE))</f>
        <v/>
      </c>
      <c r="I312" s="26" t="str">
        <f t="shared" si="13"/>
        <v/>
      </c>
      <c r="J312" s="29" t="str">
        <f t="shared" si="14"/>
        <v/>
      </c>
      <c r="K312" s="11"/>
      <c r="L312" s="12"/>
      <c r="M312" s="12"/>
      <c r="N312" s="13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x14ac:dyDescent="0.15">
      <c r="A313" s="23">
        <v>312</v>
      </c>
      <c r="B313" s="58"/>
      <c r="C313" s="58"/>
      <c r="D313" s="58"/>
      <c r="E313" s="56" t="str">
        <f>IF($C313="","",VLOOKUP($D313,編集不可!$A$4:$D$6,2,FALSE))</f>
        <v/>
      </c>
      <c r="F313" s="56" t="str">
        <f t="shared" si="12"/>
        <v/>
      </c>
      <c r="G313" s="56" t="str">
        <f>IF($C313="","",VLOOKUP($D313,編集不可!$A$4:$D$6,3,FALSE))</f>
        <v/>
      </c>
      <c r="H313" s="56" t="str">
        <f>IF($C313="","",VLOOKUP($D313,編集不可!$A$4:$D$6,4,FALSE))</f>
        <v/>
      </c>
      <c r="I313" s="26" t="str">
        <f t="shared" si="13"/>
        <v/>
      </c>
      <c r="J313" s="29" t="str">
        <f t="shared" si="14"/>
        <v/>
      </c>
      <c r="K313" s="11"/>
      <c r="L313" s="12"/>
      <c r="M313" s="12"/>
      <c r="N313" s="13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x14ac:dyDescent="0.15">
      <c r="A314" s="23">
        <v>313</v>
      </c>
      <c r="B314" s="58"/>
      <c r="C314" s="58"/>
      <c r="D314" s="58"/>
      <c r="E314" s="56" t="str">
        <f>IF($C314="","",VLOOKUP($D314,編集不可!$A$4:$D$6,2,FALSE))</f>
        <v/>
      </c>
      <c r="F314" s="56" t="str">
        <f t="shared" si="12"/>
        <v/>
      </c>
      <c r="G314" s="56" t="str">
        <f>IF($C314="","",VLOOKUP($D314,編集不可!$A$4:$D$6,3,FALSE))</f>
        <v/>
      </c>
      <c r="H314" s="56" t="str">
        <f>IF($C314="","",VLOOKUP($D314,編集不可!$A$4:$D$6,4,FALSE))</f>
        <v/>
      </c>
      <c r="I314" s="26" t="str">
        <f t="shared" si="13"/>
        <v/>
      </c>
      <c r="J314" s="29" t="str">
        <f t="shared" si="14"/>
        <v/>
      </c>
      <c r="K314" s="11"/>
      <c r="L314" s="12"/>
      <c r="M314" s="12"/>
      <c r="N314" s="13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x14ac:dyDescent="0.15">
      <c r="A315" s="23">
        <v>314</v>
      </c>
      <c r="B315" s="58"/>
      <c r="C315" s="58"/>
      <c r="D315" s="58"/>
      <c r="E315" s="56" t="str">
        <f>IF($C315="","",VLOOKUP($D315,編集不可!$A$4:$D$6,2,FALSE))</f>
        <v/>
      </c>
      <c r="F315" s="56" t="str">
        <f t="shared" si="12"/>
        <v/>
      </c>
      <c r="G315" s="56" t="str">
        <f>IF($C315="","",VLOOKUP($D315,編集不可!$A$4:$D$6,3,FALSE))</f>
        <v/>
      </c>
      <c r="H315" s="56" t="str">
        <f>IF($C315="","",VLOOKUP($D315,編集不可!$A$4:$D$6,4,FALSE))</f>
        <v/>
      </c>
      <c r="I315" s="26" t="str">
        <f t="shared" si="13"/>
        <v/>
      </c>
      <c r="J315" s="29" t="str">
        <f t="shared" si="14"/>
        <v/>
      </c>
      <c r="K315" s="11"/>
      <c r="L315" s="12"/>
      <c r="M315" s="12"/>
      <c r="N315" s="13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x14ac:dyDescent="0.15">
      <c r="A316" s="23">
        <v>315</v>
      </c>
      <c r="B316" s="58"/>
      <c r="C316" s="58"/>
      <c r="D316" s="58"/>
      <c r="E316" s="56" t="str">
        <f>IF($C316="","",VLOOKUP($D316,編集不可!$A$4:$D$6,2,FALSE))</f>
        <v/>
      </c>
      <c r="F316" s="56" t="str">
        <f t="shared" si="12"/>
        <v/>
      </c>
      <c r="G316" s="56" t="str">
        <f>IF($C316="","",VLOOKUP($D316,編集不可!$A$4:$D$6,3,FALSE))</f>
        <v/>
      </c>
      <c r="H316" s="56" t="str">
        <f>IF($C316="","",VLOOKUP($D316,編集不可!$A$4:$D$6,4,FALSE))</f>
        <v/>
      </c>
      <c r="I316" s="26" t="str">
        <f t="shared" si="13"/>
        <v/>
      </c>
      <c r="J316" s="29" t="str">
        <f t="shared" si="14"/>
        <v/>
      </c>
      <c r="K316" s="11"/>
      <c r="L316" s="12"/>
      <c r="M316" s="12"/>
      <c r="N316" s="13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x14ac:dyDescent="0.15">
      <c r="A317" s="23">
        <v>316</v>
      </c>
      <c r="B317" s="58"/>
      <c r="C317" s="58"/>
      <c r="D317" s="58"/>
      <c r="E317" s="56" t="str">
        <f>IF($C317="","",VLOOKUP($D317,編集不可!$A$4:$D$6,2,FALSE))</f>
        <v/>
      </c>
      <c r="F317" s="56" t="str">
        <f t="shared" si="12"/>
        <v/>
      </c>
      <c r="G317" s="56" t="str">
        <f>IF($C317="","",VLOOKUP($D317,編集不可!$A$4:$D$6,3,FALSE))</f>
        <v/>
      </c>
      <c r="H317" s="56" t="str">
        <f>IF($C317="","",VLOOKUP($D317,編集不可!$A$4:$D$6,4,FALSE))</f>
        <v/>
      </c>
      <c r="I317" s="26" t="str">
        <f t="shared" si="13"/>
        <v/>
      </c>
      <c r="J317" s="29" t="str">
        <f t="shared" si="14"/>
        <v/>
      </c>
      <c r="K317" s="11"/>
      <c r="L317" s="12"/>
      <c r="M317" s="12"/>
      <c r="N317" s="13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x14ac:dyDescent="0.15">
      <c r="A318" s="23">
        <v>317</v>
      </c>
      <c r="B318" s="58"/>
      <c r="C318" s="58"/>
      <c r="D318" s="58"/>
      <c r="E318" s="56" t="str">
        <f>IF($C318="","",VLOOKUP($D318,編集不可!$A$4:$D$6,2,FALSE))</f>
        <v/>
      </c>
      <c r="F318" s="56" t="str">
        <f t="shared" si="12"/>
        <v/>
      </c>
      <c r="G318" s="56" t="str">
        <f>IF($C318="","",VLOOKUP($D318,編集不可!$A$4:$D$6,3,FALSE))</f>
        <v/>
      </c>
      <c r="H318" s="56" t="str">
        <f>IF($C318="","",VLOOKUP($D318,編集不可!$A$4:$D$6,4,FALSE))</f>
        <v/>
      </c>
      <c r="I318" s="26" t="str">
        <f t="shared" si="13"/>
        <v/>
      </c>
      <c r="J318" s="29" t="str">
        <f t="shared" si="14"/>
        <v/>
      </c>
      <c r="K318" s="11"/>
      <c r="L318" s="12"/>
      <c r="M318" s="12"/>
      <c r="N318" s="13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x14ac:dyDescent="0.15">
      <c r="A319" s="23">
        <v>318</v>
      </c>
      <c r="B319" s="58"/>
      <c r="C319" s="58"/>
      <c r="D319" s="58"/>
      <c r="E319" s="56" t="str">
        <f>IF($C319="","",VLOOKUP($D319,編集不可!$A$4:$D$6,2,FALSE))</f>
        <v/>
      </c>
      <c r="F319" s="56" t="str">
        <f t="shared" si="12"/>
        <v/>
      </c>
      <c r="G319" s="56" t="str">
        <f>IF($C319="","",VLOOKUP($D319,編集不可!$A$4:$D$6,3,FALSE))</f>
        <v/>
      </c>
      <c r="H319" s="56" t="str">
        <f>IF($C319="","",VLOOKUP($D319,編集不可!$A$4:$D$6,4,FALSE))</f>
        <v/>
      </c>
      <c r="I319" s="26" t="str">
        <f t="shared" si="13"/>
        <v/>
      </c>
      <c r="J319" s="29" t="str">
        <f t="shared" si="14"/>
        <v/>
      </c>
      <c r="K319" s="11"/>
      <c r="L319" s="12"/>
      <c r="M319" s="12"/>
      <c r="N319" s="13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x14ac:dyDescent="0.15">
      <c r="A320" s="23">
        <v>319</v>
      </c>
      <c r="B320" s="58"/>
      <c r="C320" s="58"/>
      <c r="D320" s="58"/>
      <c r="E320" s="56" t="str">
        <f>IF($C320="","",VLOOKUP($D320,編集不可!$A$4:$D$6,2,FALSE))</f>
        <v/>
      </c>
      <c r="F320" s="56" t="str">
        <f t="shared" si="12"/>
        <v/>
      </c>
      <c r="G320" s="56" t="str">
        <f>IF($C320="","",VLOOKUP($D320,編集不可!$A$4:$D$6,3,FALSE))</f>
        <v/>
      </c>
      <c r="H320" s="56" t="str">
        <f>IF($C320="","",VLOOKUP($D320,編集不可!$A$4:$D$6,4,FALSE))</f>
        <v/>
      </c>
      <c r="I320" s="26" t="str">
        <f t="shared" si="13"/>
        <v/>
      </c>
      <c r="J320" s="29" t="str">
        <f t="shared" si="14"/>
        <v/>
      </c>
      <c r="K320" s="11"/>
      <c r="L320" s="12"/>
      <c r="M320" s="12"/>
      <c r="N320" s="13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x14ac:dyDescent="0.15">
      <c r="A321" s="23">
        <v>320</v>
      </c>
      <c r="B321" s="58"/>
      <c r="C321" s="58"/>
      <c r="D321" s="58"/>
      <c r="E321" s="56" t="str">
        <f>IF($C321="","",VLOOKUP($D321,編集不可!$A$4:$D$6,2,FALSE))</f>
        <v/>
      </c>
      <c r="F321" s="56" t="str">
        <f t="shared" si="12"/>
        <v/>
      </c>
      <c r="G321" s="56" t="str">
        <f>IF($C321="","",VLOOKUP($D321,編集不可!$A$4:$D$6,3,FALSE))</f>
        <v/>
      </c>
      <c r="H321" s="56" t="str">
        <f>IF($C321="","",VLOOKUP($D321,編集不可!$A$4:$D$6,4,FALSE))</f>
        <v/>
      </c>
      <c r="I321" s="26" t="str">
        <f t="shared" si="13"/>
        <v/>
      </c>
      <c r="J321" s="29" t="str">
        <f t="shared" si="14"/>
        <v/>
      </c>
      <c r="K321" s="11"/>
      <c r="L321" s="12"/>
      <c r="M321" s="12"/>
      <c r="N321" s="13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x14ac:dyDescent="0.15">
      <c r="A322" s="23">
        <v>321</v>
      </c>
      <c r="B322" s="58"/>
      <c r="C322" s="58"/>
      <c r="D322" s="58"/>
      <c r="E322" s="56" t="str">
        <f>IF($C322="","",VLOOKUP($D322,編集不可!$A$4:$D$6,2,FALSE))</f>
        <v/>
      </c>
      <c r="F322" s="56" t="str">
        <f t="shared" si="12"/>
        <v/>
      </c>
      <c r="G322" s="56" t="str">
        <f>IF($C322="","",VLOOKUP($D322,編集不可!$A$4:$D$6,3,FALSE))</f>
        <v/>
      </c>
      <c r="H322" s="56" t="str">
        <f>IF($C322="","",VLOOKUP($D322,編集不可!$A$4:$D$6,4,FALSE))</f>
        <v/>
      </c>
      <c r="I322" s="26" t="str">
        <f t="shared" si="13"/>
        <v/>
      </c>
      <c r="J322" s="29" t="str">
        <f t="shared" si="14"/>
        <v/>
      </c>
      <c r="K322" s="11"/>
      <c r="L322" s="12"/>
      <c r="M322" s="12"/>
      <c r="N322" s="13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x14ac:dyDescent="0.15">
      <c r="A323" s="23">
        <v>322</v>
      </c>
      <c r="B323" s="58"/>
      <c r="C323" s="58"/>
      <c r="D323" s="58"/>
      <c r="E323" s="56" t="str">
        <f>IF($C323="","",VLOOKUP($D323,編集不可!$A$4:$D$6,2,FALSE))</f>
        <v/>
      </c>
      <c r="F323" s="56" t="str">
        <f t="shared" ref="F323:F386" si="15">IF($C323="","",SUM($C323*$E323))</f>
        <v/>
      </c>
      <c r="G323" s="56" t="str">
        <f>IF($C323="","",VLOOKUP($D323,編集不可!$A$4:$D$6,3,FALSE))</f>
        <v/>
      </c>
      <c r="H323" s="56" t="str">
        <f>IF($C323="","",VLOOKUP($D323,編集不可!$A$4:$D$6,4,FALSE))</f>
        <v/>
      </c>
      <c r="I323" s="26" t="str">
        <f t="shared" ref="I323:I386" si="16">IF($C323="","",ROUND(SUM($F323*$G323+$H323),2))</f>
        <v/>
      </c>
      <c r="J323" s="29" t="str">
        <f t="shared" ref="J323:J386" si="17">IF($C323="","",ROUNDDOWN($I323,-2))</f>
        <v/>
      </c>
      <c r="K323" s="11"/>
      <c r="L323" s="12"/>
      <c r="M323" s="12"/>
      <c r="N323" s="13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x14ac:dyDescent="0.15">
      <c r="A324" s="23">
        <v>323</v>
      </c>
      <c r="B324" s="58"/>
      <c r="C324" s="58"/>
      <c r="D324" s="58"/>
      <c r="E324" s="56" t="str">
        <f>IF($C324="","",VLOOKUP($D324,編集不可!$A$4:$D$6,2,FALSE))</f>
        <v/>
      </c>
      <c r="F324" s="56" t="str">
        <f t="shared" si="15"/>
        <v/>
      </c>
      <c r="G324" s="56" t="str">
        <f>IF($C324="","",VLOOKUP($D324,編集不可!$A$4:$D$6,3,FALSE))</f>
        <v/>
      </c>
      <c r="H324" s="56" t="str">
        <f>IF($C324="","",VLOOKUP($D324,編集不可!$A$4:$D$6,4,FALSE))</f>
        <v/>
      </c>
      <c r="I324" s="26" t="str">
        <f t="shared" si="16"/>
        <v/>
      </c>
      <c r="J324" s="29" t="str">
        <f t="shared" si="17"/>
        <v/>
      </c>
      <c r="K324" s="11"/>
      <c r="L324" s="12"/>
      <c r="M324" s="12"/>
      <c r="N324" s="13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x14ac:dyDescent="0.15">
      <c r="A325" s="23">
        <v>324</v>
      </c>
      <c r="B325" s="58"/>
      <c r="C325" s="58"/>
      <c r="D325" s="58"/>
      <c r="E325" s="56" t="str">
        <f>IF($C325="","",VLOOKUP($D325,編集不可!$A$4:$D$6,2,FALSE))</f>
        <v/>
      </c>
      <c r="F325" s="56" t="str">
        <f t="shared" si="15"/>
        <v/>
      </c>
      <c r="G325" s="56" t="str">
        <f>IF($C325="","",VLOOKUP($D325,編集不可!$A$4:$D$6,3,FALSE))</f>
        <v/>
      </c>
      <c r="H325" s="56" t="str">
        <f>IF($C325="","",VLOOKUP($D325,編集不可!$A$4:$D$6,4,FALSE))</f>
        <v/>
      </c>
      <c r="I325" s="26" t="str">
        <f t="shared" si="16"/>
        <v/>
      </c>
      <c r="J325" s="29" t="str">
        <f t="shared" si="17"/>
        <v/>
      </c>
      <c r="K325" s="11"/>
      <c r="L325" s="12"/>
      <c r="M325" s="12"/>
      <c r="N325" s="13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x14ac:dyDescent="0.15">
      <c r="A326" s="23">
        <v>325</v>
      </c>
      <c r="B326" s="58"/>
      <c r="C326" s="58"/>
      <c r="D326" s="58"/>
      <c r="E326" s="56" t="str">
        <f>IF($C326="","",VLOOKUP($D326,編集不可!$A$4:$D$6,2,FALSE))</f>
        <v/>
      </c>
      <c r="F326" s="56" t="str">
        <f t="shared" si="15"/>
        <v/>
      </c>
      <c r="G326" s="56" t="str">
        <f>IF($C326="","",VLOOKUP($D326,編集不可!$A$4:$D$6,3,FALSE))</f>
        <v/>
      </c>
      <c r="H326" s="56" t="str">
        <f>IF($C326="","",VLOOKUP($D326,編集不可!$A$4:$D$6,4,FALSE))</f>
        <v/>
      </c>
      <c r="I326" s="26" t="str">
        <f t="shared" si="16"/>
        <v/>
      </c>
      <c r="J326" s="29" t="str">
        <f t="shared" si="17"/>
        <v/>
      </c>
      <c r="K326" s="11"/>
      <c r="L326" s="12"/>
      <c r="M326" s="12"/>
      <c r="N326" s="13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x14ac:dyDescent="0.15">
      <c r="A327" s="23">
        <v>326</v>
      </c>
      <c r="B327" s="58"/>
      <c r="C327" s="58"/>
      <c r="D327" s="58"/>
      <c r="E327" s="56" t="str">
        <f>IF($C327="","",VLOOKUP($D327,編集不可!$A$4:$D$6,2,FALSE))</f>
        <v/>
      </c>
      <c r="F327" s="56" t="str">
        <f t="shared" si="15"/>
        <v/>
      </c>
      <c r="G327" s="56" t="str">
        <f>IF($C327="","",VLOOKUP($D327,編集不可!$A$4:$D$6,3,FALSE))</f>
        <v/>
      </c>
      <c r="H327" s="56" t="str">
        <f>IF($C327="","",VLOOKUP($D327,編集不可!$A$4:$D$6,4,FALSE))</f>
        <v/>
      </c>
      <c r="I327" s="26" t="str">
        <f t="shared" si="16"/>
        <v/>
      </c>
      <c r="J327" s="29" t="str">
        <f t="shared" si="17"/>
        <v/>
      </c>
      <c r="K327" s="11"/>
      <c r="L327" s="12"/>
      <c r="M327" s="12"/>
      <c r="N327" s="13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x14ac:dyDescent="0.15">
      <c r="A328" s="23">
        <v>327</v>
      </c>
      <c r="B328" s="58"/>
      <c r="C328" s="58"/>
      <c r="D328" s="58"/>
      <c r="E328" s="56" t="str">
        <f>IF($C328="","",VLOOKUP($D328,編集不可!$A$4:$D$6,2,FALSE))</f>
        <v/>
      </c>
      <c r="F328" s="56" t="str">
        <f t="shared" si="15"/>
        <v/>
      </c>
      <c r="G328" s="56" t="str">
        <f>IF($C328="","",VLOOKUP($D328,編集不可!$A$4:$D$6,3,FALSE))</f>
        <v/>
      </c>
      <c r="H328" s="56" t="str">
        <f>IF($C328="","",VLOOKUP($D328,編集不可!$A$4:$D$6,4,FALSE))</f>
        <v/>
      </c>
      <c r="I328" s="26" t="str">
        <f t="shared" si="16"/>
        <v/>
      </c>
      <c r="J328" s="29" t="str">
        <f t="shared" si="17"/>
        <v/>
      </c>
      <c r="K328" s="11"/>
      <c r="L328" s="12"/>
      <c r="M328" s="12"/>
      <c r="N328" s="13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x14ac:dyDescent="0.15">
      <c r="A329" s="23">
        <v>328</v>
      </c>
      <c r="B329" s="58"/>
      <c r="C329" s="58"/>
      <c r="D329" s="58"/>
      <c r="E329" s="56" t="str">
        <f>IF($C329="","",VLOOKUP($D329,編集不可!$A$4:$D$6,2,FALSE))</f>
        <v/>
      </c>
      <c r="F329" s="56" t="str">
        <f t="shared" si="15"/>
        <v/>
      </c>
      <c r="G329" s="56" t="str">
        <f>IF($C329="","",VLOOKUP($D329,編集不可!$A$4:$D$6,3,FALSE))</f>
        <v/>
      </c>
      <c r="H329" s="56" t="str">
        <f>IF($C329="","",VLOOKUP($D329,編集不可!$A$4:$D$6,4,FALSE))</f>
        <v/>
      </c>
      <c r="I329" s="26" t="str">
        <f t="shared" si="16"/>
        <v/>
      </c>
      <c r="J329" s="29" t="str">
        <f t="shared" si="17"/>
        <v/>
      </c>
      <c r="K329" s="11"/>
      <c r="L329" s="12"/>
      <c r="M329" s="12"/>
      <c r="N329" s="13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x14ac:dyDescent="0.15">
      <c r="A330" s="23">
        <v>329</v>
      </c>
      <c r="B330" s="58"/>
      <c r="C330" s="58"/>
      <c r="D330" s="58"/>
      <c r="E330" s="56" t="str">
        <f>IF($C330="","",VLOOKUP($D330,編集不可!$A$4:$D$6,2,FALSE))</f>
        <v/>
      </c>
      <c r="F330" s="56" t="str">
        <f t="shared" si="15"/>
        <v/>
      </c>
      <c r="G330" s="56" t="str">
        <f>IF($C330="","",VLOOKUP($D330,編集不可!$A$4:$D$6,3,FALSE))</f>
        <v/>
      </c>
      <c r="H330" s="56" t="str">
        <f>IF($C330="","",VLOOKUP($D330,編集不可!$A$4:$D$6,4,FALSE))</f>
        <v/>
      </c>
      <c r="I330" s="26" t="str">
        <f t="shared" si="16"/>
        <v/>
      </c>
      <c r="J330" s="29" t="str">
        <f t="shared" si="17"/>
        <v/>
      </c>
      <c r="K330" s="11"/>
      <c r="L330" s="12"/>
      <c r="M330" s="12"/>
      <c r="N330" s="13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x14ac:dyDescent="0.15">
      <c r="A331" s="23">
        <v>330</v>
      </c>
      <c r="B331" s="58"/>
      <c r="C331" s="58"/>
      <c r="D331" s="58"/>
      <c r="E331" s="56" t="str">
        <f>IF($C331="","",VLOOKUP($D331,編集不可!$A$4:$D$6,2,FALSE))</f>
        <v/>
      </c>
      <c r="F331" s="56" t="str">
        <f t="shared" si="15"/>
        <v/>
      </c>
      <c r="G331" s="56" t="str">
        <f>IF($C331="","",VLOOKUP($D331,編集不可!$A$4:$D$6,3,FALSE))</f>
        <v/>
      </c>
      <c r="H331" s="56" t="str">
        <f>IF($C331="","",VLOOKUP($D331,編集不可!$A$4:$D$6,4,FALSE))</f>
        <v/>
      </c>
      <c r="I331" s="26" t="str">
        <f t="shared" si="16"/>
        <v/>
      </c>
      <c r="J331" s="29" t="str">
        <f t="shared" si="17"/>
        <v/>
      </c>
      <c r="K331" s="11"/>
      <c r="L331" s="12"/>
      <c r="M331" s="12"/>
      <c r="N331" s="13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x14ac:dyDescent="0.15">
      <c r="A332" s="23">
        <v>331</v>
      </c>
      <c r="B332" s="58"/>
      <c r="C332" s="58"/>
      <c r="D332" s="58"/>
      <c r="E332" s="56" t="str">
        <f>IF($C332="","",VLOOKUP($D332,編集不可!$A$4:$D$6,2,FALSE))</f>
        <v/>
      </c>
      <c r="F332" s="56" t="str">
        <f t="shared" si="15"/>
        <v/>
      </c>
      <c r="G332" s="56" t="str">
        <f>IF($C332="","",VLOOKUP($D332,編集不可!$A$4:$D$6,3,FALSE))</f>
        <v/>
      </c>
      <c r="H332" s="56" t="str">
        <f>IF($C332="","",VLOOKUP($D332,編集不可!$A$4:$D$6,4,FALSE))</f>
        <v/>
      </c>
      <c r="I332" s="26" t="str">
        <f t="shared" si="16"/>
        <v/>
      </c>
      <c r="J332" s="29" t="str">
        <f t="shared" si="17"/>
        <v/>
      </c>
      <c r="K332" s="11"/>
      <c r="L332" s="12"/>
      <c r="M332" s="12"/>
      <c r="N332" s="13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x14ac:dyDescent="0.15">
      <c r="A333" s="23">
        <v>332</v>
      </c>
      <c r="B333" s="58"/>
      <c r="C333" s="58"/>
      <c r="D333" s="58"/>
      <c r="E333" s="56" t="str">
        <f>IF($C333="","",VLOOKUP($D333,編集不可!$A$4:$D$6,2,FALSE))</f>
        <v/>
      </c>
      <c r="F333" s="56" t="str">
        <f t="shared" si="15"/>
        <v/>
      </c>
      <c r="G333" s="56" t="str">
        <f>IF($C333="","",VLOOKUP($D333,編集不可!$A$4:$D$6,3,FALSE))</f>
        <v/>
      </c>
      <c r="H333" s="56" t="str">
        <f>IF($C333="","",VLOOKUP($D333,編集不可!$A$4:$D$6,4,FALSE))</f>
        <v/>
      </c>
      <c r="I333" s="26" t="str">
        <f t="shared" si="16"/>
        <v/>
      </c>
      <c r="J333" s="29" t="str">
        <f t="shared" si="17"/>
        <v/>
      </c>
      <c r="K333" s="11"/>
      <c r="L333" s="12"/>
      <c r="M333" s="12"/>
      <c r="N333" s="13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x14ac:dyDescent="0.15">
      <c r="A334" s="23">
        <v>333</v>
      </c>
      <c r="B334" s="58"/>
      <c r="C334" s="58"/>
      <c r="D334" s="58"/>
      <c r="E334" s="56" t="str">
        <f>IF($C334="","",VLOOKUP($D334,編集不可!$A$4:$D$6,2,FALSE))</f>
        <v/>
      </c>
      <c r="F334" s="56" t="str">
        <f t="shared" si="15"/>
        <v/>
      </c>
      <c r="G334" s="56" t="str">
        <f>IF($C334="","",VLOOKUP($D334,編集不可!$A$4:$D$6,3,FALSE))</f>
        <v/>
      </c>
      <c r="H334" s="56" t="str">
        <f>IF($C334="","",VLOOKUP($D334,編集不可!$A$4:$D$6,4,FALSE))</f>
        <v/>
      </c>
      <c r="I334" s="26" t="str">
        <f t="shared" si="16"/>
        <v/>
      </c>
      <c r="J334" s="29" t="str">
        <f t="shared" si="17"/>
        <v/>
      </c>
      <c r="K334" s="11"/>
      <c r="L334" s="12"/>
      <c r="M334" s="12"/>
      <c r="N334" s="13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x14ac:dyDescent="0.15">
      <c r="A335" s="23">
        <v>334</v>
      </c>
      <c r="B335" s="58"/>
      <c r="C335" s="58"/>
      <c r="D335" s="58"/>
      <c r="E335" s="56" t="str">
        <f>IF($C335="","",VLOOKUP($D335,編集不可!$A$4:$D$6,2,FALSE))</f>
        <v/>
      </c>
      <c r="F335" s="56" t="str">
        <f t="shared" si="15"/>
        <v/>
      </c>
      <c r="G335" s="56" t="str">
        <f>IF($C335="","",VLOOKUP($D335,編集不可!$A$4:$D$6,3,FALSE))</f>
        <v/>
      </c>
      <c r="H335" s="56" t="str">
        <f>IF($C335="","",VLOOKUP($D335,編集不可!$A$4:$D$6,4,FALSE))</f>
        <v/>
      </c>
      <c r="I335" s="26" t="str">
        <f t="shared" si="16"/>
        <v/>
      </c>
      <c r="J335" s="29" t="str">
        <f t="shared" si="17"/>
        <v/>
      </c>
      <c r="K335" s="11"/>
      <c r="L335" s="12"/>
      <c r="M335" s="12"/>
      <c r="N335" s="13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x14ac:dyDescent="0.15">
      <c r="A336" s="23">
        <v>335</v>
      </c>
      <c r="B336" s="58"/>
      <c r="C336" s="58"/>
      <c r="D336" s="58"/>
      <c r="E336" s="56" t="str">
        <f>IF($C336="","",VLOOKUP($D336,編集不可!$A$4:$D$6,2,FALSE))</f>
        <v/>
      </c>
      <c r="F336" s="56" t="str">
        <f t="shared" si="15"/>
        <v/>
      </c>
      <c r="G336" s="56" t="str">
        <f>IF($C336="","",VLOOKUP($D336,編集不可!$A$4:$D$6,3,FALSE))</f>
        <v/>
      </c>
      <c r="H336" s="56" t="str">
        <f>IF($C336="","",VLOOKUP($D336,編集不可!$A$4:$D$6,4,FALSE))</f>
        <v/>
      </c>
      <c r="I336" s="26" t="str">
        <f t="shared" si="16"/>
        <v/>
      </c>
      <c r="J336" s="29" t="str">
        <f t="shared" si="17"/>
        <v/>
      </c>
      <c r="K336" s="11"/>
      <c r="L336" s="12"/>
      <c r="M336" s="12"/>
      <c r="N336" s="13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x14ac:dyDescent="0.15">
      <c r="A337" s="23">
        <v>336</v>
      </c>
      <c r="B337" s="58"/>
      <c r="C337" s="58"/>
      <c r="D337" s="58"/>
      <c r="E337" s="56" t="str">
        <f>IF($C337="","",VLOOKUP($D337,編集不可!$A$4:$D$6,2,FALSE))</f>
        <v/>
      </c>
      <c r="F337" s="56" t="str">
        <f t="shared" si="15"/>
        <v/>
      </c>
      <c r="G337" s="56" t="str">
        <f>IF($C337="","",VLOOKUP($D337,編集不可!$A$4:$D$6,3,FALSE))</f>
        <v/>
      </c>
      <c r="H337" s="56" t="str">
        <f>IF($C337="","",VLOOKUP($D337,編集不可!$A$4:$D$6,4,FALSE))</f>
        <v/>
      </c>
      <c r="I337" s="26" t="str">
        <f t="shared" si="16"/>
        <v/>
      </c>
      <c r="J337" s="29" t="str">
        <f t="shared" si="17"/>
        <v/>
      </c>
      <c r="K337" s="11"/>
      <c r="L337" s="12"/>
      <c r="M337" s="12"/>
      <c r="N337" s="13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x14ac:dyDescent="0.15">
      <c r="A338" s="23">
        <v>337</v>
      </c>
      <c r="B338" s="58"/>
      <c r="C338" s="58"/>
      <c r="D338" s="58"/>
      <c r="E338" s="56" t="str">
        <f>IF($C338="","",VLOOKUP($D338,編集不可!$A$4:$D$6,2,FALSE))</f>
        <v/>
      </c>
      <c r="F338" s="56" t="str">
        <f t="shared" si="15"/>
        <v/>
      </c>
      <c r="G338" s="56" t="str">
        <f>IF($C338="","",VLOOKUP($D338,編集不可!$A$4:$D$6,3,FALSE))</f>
        <v/>
      </c>
      <c r="H338" s="56" t="str">
        <f>IF($C338="","",VLOOKUP($D338,編集不可!$A$4:$D$6,4,FALSE))</f>
        <v/>
      </c>
      <c r="I338" s="26" t="str">
        <f t="shared" si="16"/>
        <v/>
      </c>
      <c r="J338" s="29" t="str">
        <f t="shared" si="17"/>
        <v/>
      </c>
      <c r="K338" s="11"/>
      <c r="L338" s="12"/>
      <c r="M338" s="12"/>
      <c r="N338" s="13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x14ac:dyDescent="0.15">
      <c r="A339" s="23">
        <v>338</v>
      </c>
      <c r="B339" s="58"/>
      <c r="C339" s="58"/>
      <c r="D339" s="58"/>
      <c r="E339" s="56" t="str">
        <f>IF($C339="","",VLOOKUP($D339,編集不可!$A$4:$D$6,2,FALSE))</f>
        <v/>
      </c>
      <c r="F339" s="56" t="str">
        <f t="shared" si="15"/>
        <v/>
      </c>
      <c r="G339" s="56" t="str">
        <f>IF($C339="","",VLOOKUP($D339,編集不可!$A$4:$D$6,3,FALSE))</f>
        <v/>
      </c>
      <c r="H339" s="56" t="str">
        <f>IF($C339="","",VLOOKUP($D339,編集不可!$A$4:$D$6,4,FALSE))</f>
        <v/>
      </c>
      <c r="I339" s="26" t="str">
        <f t="shared" si="16"/>
        <v/>
      </c>
      <c r="J339" s="29" t="str">
        <f t="shared" si="17"/>
        <v/>
      </c>
      <c r="K339" s="11"/>
      <c r="L339" s="12"/>
      <c r="M339" s="12"/>
      <c r="N339" s="13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x14ac:dyDescent="0.15">
      <c r="A340" s="23">
        <v>339</v>
      </c>
      <c r="B340" s="58"/>
      <c r="C340" s="58"/>
      <c r="D340" s="58"/>
      <c r="E340" s="56" t="str">
        <f>IF($C340="","",VLOOKUP($D340,編集不可!$A$4:$D$6,2,FALSE))</f>
        <v/>
      </c>
      <c r="F340" s="56" t="str">
        <f t="shared" si="15"/>
        <v/>
      </c>
      <c r="G340" s="56" t="str">
        <f>IF($C340="","",VLOOKUP($D340,編集不可!$A$4:$D$6,3,FALSE))</f>
        <v/>
      </c>
      <c r="H340" s="56" t="str">
        <f>IF($C340="","",VLOOKUP($D340,編集不可!$A$4:$D$6,4,FALSE))</f>
        <v/>
      </c>
      <c r="I340" s="26" t="str">
        <f t="shared" si="16"/>
        <v/>
      </c>
      <c r="J340" s="29" t="str">
        <f t="shared" si="17"/>
        <v/>
      </c>
      <c r="K340" s="11"/>
      <c r="L340" s="12"/>
      <c r="M340" s="12"/>
      <c r="N340" s="13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x14ac:dyDescent="0.15">
      <c r="A341" s="23">
        <v>340</v>
      </c>
      <c r="B341" s="58"/>
      <c r="C341" s="58"/>
      <c r="D341" s="58"/>
      <c r="E341" s="56" t="str">
        <f>IF($C341="","",VLOOKUP($D341,編集不可!$A$4:$D$6,2,FALSE))</f>
        <v/>
      </c>
      <c r="F341" s="56" t="str">
        <f t="shared" si="15"/>
        <v/>
      </c>
      <c r="G341" s="56" t="str">
        <f>IF($C341="","",VLOOKUP($D341,編集不可!$A$4:$D$6,3,FALSE))</f>
        <v/>
      </c>
      <c r="H341" s="56" t="str">
        <f>IF($C341="","",VLOOKUP($D341,編集不可!$A$4:$D$6,4,FALSE))</f>
        <v/>
      </c>
      <c r="I341" s="26" t="str">
        <f t="shared" si="16"/>
        <v/>
      </c>
      <c r="J341" s="29" t="str">
        <f t="shared" si="17"/>
        <v/>
      </c>
      <c r="K341" s="11"/>
      <c r="L341" s="12"/>
      <c r="M341" s="12"/>
      <c r="N341" s="13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x14ac:dyDescent="0.15">
      <c r="A342" s="23">
        <v>341</v>
      </c>
      <c r="B342" s="58"/>
      <c r="C342" s="58"/>
      <c r="D342" s="58"/>
      <c r="E342" s="56" t="str">
        <f>IF($C342="","",VLOOKUP($D342,編集不可!$A$4:$D$6,2,FALSE))</f>
        <v/>
      </c>
      <c r="F342" s="56" t="str">
        <f t="shared" si="15"/>
        <v/>
      </c>
      <c r="G342" s="56" t="str">
        <f>IF($C342="","",VLOOKUP($D342,編集不可!$A$4:$D$6,3,FALSE))</f>
        <v/>
      </c>
      <c r="H342" s="56" t="str">
        <f>IF($C342="","",VLOOKUP($D342,編集不可!$A$4:$D$6,4,FALSE))</f>
        <v/>
      </c>
      <c r="I342" s="26" t="str">
        <f t="shared" si="16"/>
        <v/>
      </c>
      <c r="J342" s="29" t="str">
        <f t="shared" si="17"/>
        <v/>
      </c>
      <c r="K342" s="11"/>
      <c r="L342" s="12"/>
      <c r="M342" s="12"/>
      <c r="N342" s="13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x14ac:dyDescent="0.15">
      <c r="A343" s="23">
        <v>342</v>
      </c>
      <c r="B343" s="58"/>
      <c r="C343" s="58"/>
      <c r="D343" s="58"/>
      <c r="E343" s="56" t="str">
        <f>IF($C343="","",VLOOKUP($D343,編集不可!$A$4:$D$6,2,FALSE))</f>
        <v/>
      </c>
      <c r="F343" s="56" t="str">
        <f t="shared" si="15"/>
        <v/>
      </c>
      <c r="G343" s="56" t="str">
        <f>IF($C343="","",VLOOKUP($D343,編集不可!$A$4:$D$6,3,FALSE))</f>
        <v/>
      </c>
      <c r="H343" s="56" t="str">
        <f>IF($C343="","",VLOOKUP($D343,編集不可!$A$4:$D$6,4,FALSE))</f>
        <v/>
      </c>
      <c r="I343" s="26" t="str">
        <f t="shared" si="16"/>
        <v/>
      </c>
      <c r="J343" s="29" t="str">
        <f t="shared" si="17"/>
        <v/>
      </c>
      <c r="K343" s="11"/>
      <c r="L343" s="12"/>
      <c r="M343" s="12"/>
      <c r="N343" s="13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x14ac:dyDescent="0.15">
      <c r="A344" s="23">
        <v>343</v>
      </c>
      <c r="B344" s="58"/>
      <c r="C344" s="58"/>
      <c r="D344" s="58"/>
      <c r="E344" s="56" t="str">
        <f>IF($C344="","",VLOOKUP($D344,編集不可!$A$4:$D$6,2,FALSE))</f>
        <v/>
      </c>
      <c r="F344" s="56" t="str">
        <f t="shared" si="15"/>
        <v/>
      </c>
      <c r="G344" s="56" t="str">
        <f>IF($C344="","",VLOOKUP($D344,編集不可!$A$4:$D$6,3,FALSE))</f>
        <v/>
      </c>
      <c r="H344" s="56" t="str">
        <f>IF($C344="","",VLOOKUP($D344,編集不可!$A$4:$D$6,4,FALSE))</f>
        <v/>
      </c>
      <c r="I344" s="26" t="str">
        <f t="shared" si="16"/>
        <v/>
      </c>
      <c r="J344" s="29" t="str">
        <f t="shared" si="17"/>
        <v/>
      </c>
      <c r="K344" s="11"/>
      <c r="L344" s="12"/>
      <c r="M344" s="12"/>
      <c r="N344" s="13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x14ac:dyDescent="0.15">
      <c r="A345" s="23">
        <v>344</v>
      </c>
      <c r="B345" s="58"/>
      <c r="C345" s="58"/>
      <c r="D345" s="58"/>
      <c r="E345" s="56" t="str">
        <f>IF($C345="","",VLOOKUP($D345,編集不可!$A$4:$D$6,2,FALSE))</f>
        <v/>
      </c>
      <c r="F345" s="56" t="str">
        <f t="shared" si="15"/>
        <v/>
      </c>
      <c r="G345" s="56" t="str">
        <f>IF($C345="","",VLOOKUP($D345,編集不可!$A$4:$D$6,3,FALSE))</f>
        <v/>
      </c>
      <c r="H345" s="56" t="str">
        <f>IF($C345="","",VLOOKUP($D345,編集不可!$A$4:$D$6,4,FALSE))</f>
        <v/>
      </c>
      <c r="I345" s="26" t="str">
        <f t="shared" si="16"/>
        <v/>
      </c>
      <c r="J345" s="29" t="str">
        <f t="shared" si="17"/>
        <v/>
      </c>
      <c r="K345" s="11"/>
      <c r="L345" s="12"/>
      <c r="M345" s="12"/>
      <c r="N345" s="13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x14ac:dyDescent="0.15">
      <c r="A346" s="23">
        <v>345</v>
      </c>
      <c r="B346" s="58"/>
      <c r="C346" s="58"/>
      <c r="D346" s="58"/>
      <c r="E346" s="56" t="str">
        <f>IF($C346="","",VLOOKUP($D346,編集不可!$A$4:$D$6,2,FALSE))</f>
        <v/>
      </c>
      <c r="F346" s="56" t="str">
        <f t="shared" si="15"/>
        <v/>
      </c>
      <c r="G346" s="56" t="str">
        <f>IF($C346="","",VLOOKUP($D346,編集不可!$A$4:$D$6,3,FALSE))</f>
        <v/>
      </c>
      <c r="H346" s="56" t="str">
        <f>IF($C346="","",VLOOKUP($D346,編集不可!$A$4:$D$6,4,FALSE))</f>
        <v/>
      </c>
      <c r="I346" s="26" t="str">
        <f t="shared" si="16"/>
        <v/>
      </c>
      <c r="J346" s="29" t="str">
        <f t="shared" si="17"/>
        <v/>
      </c>
      <c r="K346" s="11"/>
      <c r="L346" s="12"/>
      <c r="M346" s="12"/>
      <c r="N346" s="13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x14ac:dyDescent="0.15">
      <c r="A347" s="23">
        <v>346</v>
      </c>
      <c r="B347" s="58"/>
      <c r="C347" s="58"/>
      <c r="D347" s="58"/>
      <c r="E347" s="56" t="str">
        <f>IF($C347="","",VLOOKUP($D347,編集不可!$A$4:$D$6,2,FALSE))</f>
        <v/>
      </c>
      <c r="F347" s="56" t="str">
        <f t="shared" si="15"/>
        <v/>
      </c>
      <c r="G347" s="56" t="str">
        <f>IF($C347="","",VLOOKUP($D347,編集不可!$A$4:$D$6,3,FALSE))</f>
        <v/>
      </c>
      <c r="H347" s="56" t="str">
        <f>IF($C347="","",VLOOKUP($D347,編集不可!$A$4:$D$6,4,FALSE))</f>
        <v/>
      </c>
      <c r="I347" s="26" t="str">
        <f t="shared" si="16"/>
        <v/>
      </c>
      <c r="J347" s="29" t="str">
        <f t="shared" si="17"/>
        <v/>
      </c>
      <c r="K347" s="11"/>
      <c r="L347" s="12"/>
      <c r="M347" s="12"/>
      <c r="N347" s="13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x14ac:dyDescent="0.15">
      <c r="A348" s="23">
        <v>347</v>
      </c>
      <c r="B348" s="58"/>
      <c r="C348" s="58"/>
      <c r="D348" s="58"/>
      <c r="E348" s="56" t="str">
        <f>IF($C348="","",VLOOKUP($D348,編集不可!$A$4:$D$6,2,FALSE))</f>
        <v/>
      </c>
      <c r="F348" s="56" t="str">
        <f t="shared" si="15"/>
        <v/>
      </c>
      <c r="G348" s="56" t="str">
        <f>IF($C348="","",VLOOKUP($D348,編集不可!$A$4:$D$6,3,FALSE))</f>
        <v/>
      </c>
      <c r="H348" s="56" t="str">
        <f>IF($C348="","",VLOOKUP($D348,編集不可!$A$4:$D$6,4,FALSE))</f>
        <v/>
      </c>
      <c r="I348" s="26" t="str">
        <f t="shared" si="16"/>
        <v/>
      </c>
      <c r="J348" s="29" t="str">
        <f t="shared" si="17"/>
        <v/>
      </c>
      <c r="K348" s="11"/>
      <c r="L348" s="12"/>
      <c r="M348" s="12"/>
      <c r="N348" s="13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x14ac:dyDescent="0.15">
      <c r="A349" s="23">
        <v>348</v>
      </c>
      <c r="B349" s="58"/>
      <c r="C349" s="58"/>
      <c r="D349" s="58"/>
      <c r="E349" s="56" t="str">
        <f>IF($C349="","",VLOOKUP($D349,編集不可!$A$4:$D$6,2,FALSE))</f>
        <v/>
      </c>
      <c r="F349" s="56" t="str">
        <f t="shared" si="15"/>
        <v/>
      </c>
      <c r="G349" s="56" t="str">
        <f>IF($C349="","",VLOOKUP($D349,編集不可!$A$4:$D$6,3,FALSE))</f>
        <v/>
      </c>
      <c r="H349" s="56" t="str">
        <f>IF($C349="","",VLOOKUP($D349,編集不可!$A$4:$D$6,4,FALSE))</f>
        <v/>
      </c>
      <c r="I349" s="26" t="str">
        <f t="shared" si="16"/>
        <v/>
      </c>
      <c r="J349" s="29" t="str">
        <f t="shared" si="17"/>
        <v/>
      </c>
      <c r="K349" s="11"/>
      <c r="L349" s="12"/>
      <c r="M349" s="12"/>
      <c r="N349" s="13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x14ac:dyDescent="0.15">
      <c r="A350" s="23">
        <v>349</v>
      </c>
      <c r="B350" s="58"/>
      <c r="C350" s="58"/>
      <c r="D350" s="58"/>
      <c r="E350" s="56" t="str">
        <f>IF($C350="","",VLOOKUP($D350,編集不可!$A$4:$D$6,2,FALSE))</f>
        <v/>
      </c>
      <c r="F350" s="56" t="str">
        <f t="shared" si="15"/>
        <v/>
      </c>
      <c r="G350" s="56" t="str">
        <f>IF($C350="","",VLOOKUP($D350,編集不可!$A$4:$D$6,3,FALSE))</f>
        <v/>
      </c>
      <c r="H350" s="56" t="str">
        <f>IF($C350="","",VLOOKUP($D350,編集不可!$A$4:$D$6,4,FALSE))</f>
        <v/>
      </c>
      <c r="I350" s="26" t="str">
        <f t="shared" si="16"/>
        <v/>
      </c>
      <c r="J350" s="29" t="str">
        <f t="shared" si="17"/>
        <v/>
      </c>
      <c r="K350" s="11"/>
      <c r="L350" s="12"/>
      <c r="M350" s="12"/>
      <c r="N350" s="13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x14ac:dyDescent="0.15">
      <c r="A351" s="23">
        <v>350</v>
      </c>
      <c r="B351" s="58"/>
      <c r="C351" s="58"/>
      <c r="D351" s="58"/>
      <c r="E351" s="56" t="str">
        <f>IF($C351="","",VLOOKUP($D351,編集不可!$A$4:$D$6,2,FALSE))</f>
        <v/>
      </c>
      <c r="F351" s="56" t="str">
        <f t="shared" si="15"/>
        <v/>
      </c>
      <c r="G351" s="56" t="str">
        <f>IF($C351="","",VLOOKUP($D351,編集不可!$A$4:$D$6,3,FALSE))</f>
        <v/>
      </c>
      <c r="H351" s="56" t="str">
        <f>IF($C351="","",VLOOKUP($D351,編集不可!$A$4:$D$6,4,FALSE))</f>
        <v/>
      </c>
      <c r="I351" s="26" t="str">
        <f t="shared" si="16"/>
        <v/>
      </c>
      <c r="J351" s="29" t="str">
        <f t="shared" si="17"/>
        <v/>
      </c>
      <c r="K351" s="11"/>
      <c r="L351" s="12"/>
      <c r="M351" s="12"/>
      <c r="N351" s="13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x14ac:dyDescent="0.15">
      <c r="A352" s="23">
        <v>351</v>
      </c>
      <c r="B352" s="58"/>
      <c r="C352" s="58"/>
      <c r="D352" s="58"/>
      <c r="E352" s="56" t="str">
        <f>IF($C352="","",VLOOKUP($D352,編集不可!$A$4:$D$6,2,FALSE))</f>
        <v/>
      </c>
      <c r="F352" s="56" t="str">
        <f t="shared" si="15"/>
        <v/>
      </c>
      <c r="G352" s="56" t="str">
        <f>IF($C352="","",VLOOKUP($D352,編集不可!$A$4:$D$6,3,FALSE))</f>
        <v/>
      </c>
      <c r="H352" s="56" t="str">
        <f>IF($C352="","",VLOOKUP($D352,編集不可!$A$4:$D$6,4,FALSE))</f>
        <v/>
      </c>
      <c r="I352" s="26" t="str">
        <f t="shared" si="16"/>
        <v/>
      </c>
      <c r="J352" s="29" t="str">
        <f t="shared" si="17"/>
        <v/>
      </c>
      <c r="K352" s="11"/>
      <c r="L352" s="12"/>
      <c r="M352" s="12"/>
      <c r="N352" s="13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x14ac:dyDescent="0.15">
      <c r="A353" s="23">
        <v>352</v>
      </c>
      <c r="B353" s="58"/>
      <c r="C353" s="58"/>
      <c r="D353" s="58"/>
      <c r="E353" s="56" t="str">
        <f>IF($C353="","",VLOOKUP($D353,編集不可!$A$4:$D$6,2,FALSE))</f>
        <v/>
      </c>
      <c r="F353" s="56" t="str">
        <f t="shared" si="15"/>
        <v/>
      </c>
      <c r="G353" s="56" t="str">
        <f>IF($C353="","",VLOOKUP($D353,編集不可!$A$4:$D$6,3,FALSE))</f>
        <v/>
      </c>
      <c r="H353" s="56" t="str">
        <f>IF($C353="","",VLOOKUP($D353,編集不可!$A$4:$D$6,4,FALSE))</f>
        <v/>
      </c>
      <c r="I353" s="26" t="str">
        <f t="shared" si="16"/>
        <v/>
      </c>
      <c r="J353" s="29" t="str">
        <f t="shared" si="17"/>
        <v/>
      </c>
      <c r="K353" s="11"/>
      <c r="L353" s="12"/>
      <c r="M353" s="12"/>
      <c r="N353" s="13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x14ac:dyDescent="0.15">
      <c r="A354" s="23">
        <v>353</v>
      </c>
      <c r="B354" s="58"/>
      <c r="C354" s="58"/>
      <c r="D354" s="58"/>
      <c r="E354" s="56" t="str">
        <f>IF($C354="","",VLOOKUP($D354,編集不可!$A$4:$D$6,2,FALSE))</f>
        <v/>
      </c>
      <c r="F354" s="56" t="str">
        <f t="shared" si="15"/>
        <v/>
      </c>
      <c r="G354" s="56" t="str">
        <f>IF($C354="","",VLOOKUP($D354,編集不可!$A$4:$D$6,3,FALSE))</f>
        <v/>
      </c>
      <c r="H354" s="56" t="str">
        <f>IF($C354="","",VLOOKUP($D354,編集不可!$A$4:$D$6,4,FALSE))</f>
        <v/>
      </c>
      <c r="I354" s="26" t="str">
        <f t="shared" si="16"/>
        <v/>
      </c>
      <c r="J354" s="29" t="str">
        <f t="shared" si="17"/>
        <v/>
      </c>
      <c r="K354" s="11"/>
      <c r="L354" s="12"/>
      <c r="M354" s="12"/>
      <c r="N354" s="13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x14ac:dyDescent="0.15">
      <c r="A355" s="23">
        <v>354</v>
      </c>
      <c r="B355" s="58"/>
      <c r="C355" s="58"/>
      <c r="D355" s="58"/>
      <c r="E355" s="56" t="str">
        <f>IF($C355="","",VLOOKUP($D355,編集不可!$A$4:$D$6,2,FALSE))</f>
        <v/>
      </c>
      <c r="F355" s="56" t="str">
        <f t="shared" si="15"/>
        <v/>
      </c>
      <c r="G355" s="56" t="str">
        <f>IF($C355="","",VLOOKUP($D355,編集不可!$A$4:$D$6,3,FALSE))</f>
        <v/>
      </c>
      <c r="H355" s="56" t="str">
        <f>IF($C355="","",VLOOKUP($D355,編集不可!$A$4:$D$6,4,FALSE))</f>
        <v/>
      </c>
      <c r="I355" s="26" t="str">
        <f t="shared" si="16"/>
        <v/>
      </c>
      <c r="J355" s="29" t="str">
        <f t="shared" si="17"/>
        <v/>
      </c>
      <c r="K355" s="11"/>
      <c r="L355" s="12"/>
      <c r="M355" s="12"/>
      <c r="N355" s="13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x14ac:dyDescent="0.15">
      <c r="A356" s="23">
        <v>355</v>
      </c>
      <c r="B356" s="58"/>
      <c r="C356" s="58"/>
      <c r="D356" s="58"/>
      <c r="E356" s="56" t="str">
        <f>IF($C356="","",VLOOKUP($D356,編集不可!$A$4:$D$6,2,FALSE))</f>
        <v/>
      </c>
      <c r="F356" s="56" t="str">
        <f t="shared" si="15"/>
        <v/>
      </c>
      <c r="G356" s="56" t="str">
        <f>IF($C356="","",VLOOKUP($D356,編集不可!$A$4:$D$6,3,FALSE))</f>
        <v/>
      </c>
      <c r="H356" s="56" t="str">
        <f>IF($C356="","",VLOOKUP($D356,編集不可!$A$4:$D$6,4,FALSE))</f>
        <v/>
      </c>
      <c r="I356" s="26" t="str">
        <f t="shared" si="16"/>
        <v/>
      </c>
      <c r="J356" s="29" t="str">
        <f t="shared" si="17"/>
        <v/>
      </c>
      <c r="K356" s="11"/>
      <c r="L356" s="12"/>
      <c r="M356" s="12"/>
      <c r="N356" s="13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x14ac:dyDescent="0.15">
      <c r="A357" s="23">
        <v>356</v>
      </c>
      <c r="B357" s="58"/>
      <c r="C357" s="58"/>
      <c r="D357" s="58"/>
      <c r="E357" s="56" t="str">
        <f>IF($C357="","",VLOOKUP($D357,編集不可!$A$4:$D$6,2,FALSE))</f>
        <v/>
      </c>
      <c r="F357" s="56" t="str">
        <f t="shared" si="15"/>
        <v/>
      </c>
      <c r="G357" s="56" t="str">
        <f>IF($C357="","",VLOOKUP($D357,編集不可!$A$4:$D$6,3,FALSE))</f>
        <v/>
      </c>
      <c r="H357" s="56" t="str">
        <f>IF($C357="","",VLOOKUP($D357,編集不可!$A$4:$D$6,4,FALSE))</f>
        <v/>
      </c>
      <c r="I357" s="26" t="str">
        <f t="shared" si="16"/>
        <v/>
      </c>
      <c r="J357" s="29" t="str">
        <f t="shared" si="17"/>
        <v/>
      </c>
      <c r="K357" s="11"/>
      <c r="L357" s="12"/>
      <c r="M357" s="12"/>
      <c r="N357" s="13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x14ac:dyDescent="0.15">
      <c r="A358" s="23">
        <v>357</v>
      </c>
      <c r="B358" s="58"/>
      <c r="C358" s="58"/>
      <c r="D358" s="58"/>
      <c r="E358" s="56" t="str">
        <f>IF($C358="","",VLOOKUP($D358,編集不可!$A$4:$D$6,2,FALSE))</f>
        <v/>
      </c>
      <c r="F358" s="56" t="str">
        <f t="shared" si="15"/>
        <v/>
      </c>
      <c r="G358" s="56" t="str">
        <f>IF($C358="","",VLOOKUP($D358,編集不可!$A$4:$D$6,3,FALSE))</f>
        <v/>
      </c>
      <c r="H358" s="56" t="str">
        <f>IF($C358="","",VLOOKUP($D358,編集不可!$A$4:$D$6,4,FALSE))</f>
        <v/>
      </c>
      <c r="I358" s="26" t="str">
        <f t="shared" si="16"/>
        <v/>
      </c>
      <c r="J358" s="29" t="str">
        <f t="shared" si="17"/>
        <v/>
      </c>
      <c r="K358" s="11"/>
      <c r="L358" s="12"/>
      <c r="M358" s="12"/>
      <c r="N358" s="13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x14ac:dyDescent="0.15">
      <c r="A359" s="23">
        <v>358</v>
      </c>
      <c r="B359" s="58"/>
      <c r="C359" s="58"/>
      <c r="D359" s="58"/>
      <c r="E359" s="56" t="str">
        <f>IF($C359="","",VLOOKUP($D359,編集不可!$A$4:$D$6,2,FALSE))</f>
        <v/>
      </c>
      <c r="F359" s="56" t="str">
        <f t="shared" si="15"/>
        <v/>
      </c>
      <c r="G359" s="56" t="str">
        <f>IF($C359="","",VLOOKUP($D359,編集不可!$A$4:$D$6,3,FALSE))</f>
        <v/>
      </c>
      <c r="H359" s="56" t="str">
        <f>IF($C359="","",VLOOKUP($D359,編集不可!$A$4:$D$6,4,FALSE))</f>
        <v/>
      </c>
      <c r="I359" s="26" t="str">
        <f t="shared" si="16"/>
        <v/>
      </c>
      <c r="J359" s="29" t="str">
        <f t="shared" si="17"/>
        <v/>
      </c>
      <c r="K359" s="11"/>
      <c r="L359" s="12"/>
      <c r="M359" s="12"/>
      <c r="N359" s="13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x14ac:dyDescent="0.15">
      <c r="A360" s="23">
        <v>359</v>
      </c>
      <c r="B360" s="58"/>
      <c r="C360" s="58"/>
      <c r="D360" s="58"/>
      <c r="E360" s="56" t="str">
        <f>IF($C360="","",VLOOKUP($D360,編集不可!$A$4:$D$6,2,FALSE))</f>
        <v/>
      </c>
      <c r="F360" s="56" t="str">
        <f t="shared" si="15"/>
        <v/>
      </c>
      <c r="G360" s="56" t="str">
        <f>IF($C360="","",VLOOKUP($D360,編集不可!$A$4:$D$6,3,FALSE))</f>
        <v/>
      </c>
      <c r="H360" s="56" t="str">
        <f>IF($C360="","",VLOOKUP($D360,編集不可!$A$4:$D$6,4,FALSE))</f>
        <v/>
      </c>
      <c r="I360" s="26" t="str">
        <f t="shared" si="16"/>
        <v/>
      </c>
      <c r="J360" s="29" t="str">
        <f t="shared" si="17"/>
        <v/>
      </c>
      <c r="K360" s="11"/>
      <c r="L360" s="12"/>
      <c r="M360" s="12"/>
      <c r="N360" s="13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x14ac:dyDescent="0.15">
      <c r="A361" s="23">
        <v>360</v>
      </c>
      <c r="B361" s="58"/>
      <c r="C361" s="58"/>
      <c r="D361" s="58"/>
      <c r="E361" s="56" t="str">
        <f>IF($C361="","",VLOOKUP($D361,編集不可!$A$4:$D$6,2,FALSE))</f>
        <v/>
      </c>
      <c r="F361" s="56" t="str">
        <f t="shared" si="15"/>
        <v/>
      </c>
      <c r="G361" s="56" t="str">
        <f>IF($C361="","",VLOOKUP($D361,編集不可!$A$4:$D$6,3,FALSE))</f>
        <v/>
      </c>
      <c r="H361" s="56" t="str">
        <f>IF($C361="","",VLOOKUP($D361,編集不可!$A$4:$D$6,4,FALSE))</f>
        <v/>
      </c>
      <c r="I361" s="26" t="str">
        <f t="shared" si="16"/>
        <v/>
      </c>
      <c r="J361" s="29" t="str">
        <f t="shared" si="17"/>
        <v/>
      </c>
      <c r="K361" s="11"/>
      <c r="L361" s="12"/>
      <c r="M361" s="12"/>
      <c r="N361" s="13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x14ac:dyDescent="0.15">
      <c r="A362" s="23">
        <v>361</v>
      </c>
      <c r="B362" s="58"/>
      <c r="C362" s="58"/>
      <c r="D362" s="58"/>
      <c r="E362" s="56" t="str">
        <f>IF($C362="","",VLOOKUP($D362,編集不可!$A$4:$D$6,2,FALSE))</f>
        <v/>
      </c>
      <c r="F362" s="56" t="str">
        <f t="shared" si="15"/>
        <v/>
      </c>
      <c r="G362" s="56" t="str">
        <f>IF($C362="","",VLOOKUP($D362,編集不可!$A$4:$D$6,3,FALSE))</f>
        <v/>
      </c>
      <c r="H362" s="56" t="str">
        <f>IF($C362="","",VLOOKUP($D362,編集不可!$A$4:$D$6,4,FALSE))</f>
        <v/>
      </c>
      <c r="I362" s="26" t="str">
        <f t="shared" si="16"/>
        <v/>
      </c>
      <c r="J362" s="29" t="str">
        <f t="shared" si="17"/>
        <v/>
      </c>
      <c r="K362" s="11"/>
      <c r="L362" s="12"/>
      <c r="M362" s="12"/>
      <c r="N362" s="13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x14ac:dyDescent="0.15">
      <c r="A363" s="23">
        <v>362</v>
      </c>
      <c r="B363" s="58"/>
      <c r="C363" s="58"/>
      <c r="D363" s="58"/>
      <c r="E363" s="56" t="str">
        <f>IF($C363="","",VLOOKUP($D363,編集不可!$A$4:$D$6,2,FALSE))</f>
        <v/>
      </c>
      <c r="F363" s="56" t="str">
        <f t="shared" si="15"/>
        <v/>
      </c>
      <c r="G363" s="56" t="str">
        <f>IF($C363="","",VLOOKUP($D363,編集不可!$A$4:$D$6,3,FALSE))</f>
        <v/>
      </c>
      <c r="H363" s="56" t="str">
        <f>IF($C363="","",VLOOKUP($D363,編集不可!$A$4:$D$6,4,FALSE))</f>
        <v/>
      </c>
      <c r="I363" s="26" t="str">
        <f t="shared" si="16"/>
        <v/>
      </c>
      <c r="J363" s="29" t="str">
        <f t="shared" si="17"/>
        <v/>
      </c>
      <c r="K363" s="11"/>
      <c r="L363" s="12"/>
      <c r="M363" s="12"/>
      <c r="N363" s="13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x14ac:dyDescent="0.15">
      <c r="A364" s="23">
        <v>363</v>
      </c>
      <c r="B364" s="58"/>
      <c r="C364" s="58"/>
      <c r="D364" s="58"/>
      <c r="E364" s="56" t="str">
        <f>IF($C364="","",VLOOKUP($D364,編集不可!$A$4:$D$6,2,FALSE))</f>
        <v/>
      </c>
      <c r="F364" s="56" t="str">
        <f t="shared" si="15"/>
        <v/>
      </c>
      <c r="G364" s="56" t="str">
        <f>IF($C364="","",VLOOKUP($D364,編集不可!$A$4:$D$6,3,FALSE))</f>
        <v/>
      </c>
      <c r="H364" s="56" t="str">
        <f>IF($C364="","",VLOOKUP($D364,編集不可!$A$4:$D$6,4,FALSE))</f>
        <v/>
      </c>
      <c r="I364" s="26" t="str">
        <f t="shared" si="16"/>
        <v/>
      </c>
      <c r="J364" s="29" t="str">
        <f t="shared" si="17"/>
        <v/>
      </c>
      <c r="K364" s="11"/>
      <c r="L364" s="12"/>
      <c r="M364" s="12"/>
      <c r="N364" s="13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x14ac:dyDescent="0.15">
      <c r="A365" s="23">
        <v>364</v>
      </c>
      <c r="B365" s="58"/>
      <c r="C365" s="58"/>
      <c r="D365" s="58"/>
      <c r="E365" s="56" t="str">
        <f>IF($C365="","",VLOOKUP($D365,編集不可!$A$4:$D$6,2,FALSE))</f>
        <v/>
      </c>
      <c r="F365" s="56" t="str">
        <f t="shared" si="15"/>
        <v/>
      </c>
      <c r="G365" s="56" t="str">
        <f>IF($C365="","",VLOOKUP($D365,編集不可!$A$4:$D$6,3,FALSE))</f>
        <v/>
      </c>
      <c r="H365" s="56" t="str">
        <f>IF($C365="","",VLOOKUP($D365,編集不可!$A$4:$D$6,4,FALSE))</f>
        <v/>
      </c>
      <c r="I365" s="26" t="str">
        <f t="shared" si="16"/>
        <v/>
      </c>
      <c r="J365" s="29" t="str">
        <f t="shared" si="17"/>
        <v/>
      </c>
      <c r="K365" s="11"/>
      <c r="L365" s="12"/>
      <c r="M365" s="12"/>
      <c r="N365" s="13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x14ac:dyDescent="0.15">
      <c r="A366" s="23">
        <v>365</v>
      </c>
      <c r="B366" s="58"/>
      <c r="C366" s="58"/>
      <c r="D366" s="58"/>
      <c r="E366" s="56" t="str">
        <f>IF($C366="","",VLOOKUP($D366,編集不可!$A$4:$D$6,2,FALSE))</f>
        <v/>
      </c>
      <c r="F366" s="56" t="str">
        <f t="shared" si="15"/>
        <v/>
      </c>
      <c r="G366" s="56" t="str">
        <f>IF($C366="","",VLOOKUP($D366,編集不可!$A$4:$D$6,3,FALSE))</f>
        <v/>
      </c>
      <c r="H366" s="56" t="str">
        <f>IF($C366="","",VLOOKUP($D366,編集不可!$A$4:$D$6,4,FALSE))</f>
        <v/>
      </c>
      <c r="I366" s="26" t="str">
        <f t="shared" si="16"/>
        <v/>
      </c>
      <c r="J366" s="29" t="str">
        <f t="shared" si="17"/>
        <v/>
      </c>
      <c r="K366" s="11"/>
      <c r="L366" s="12"/>
      <c r="M366" s="12"/>
      <c r="N366" s="13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x14ac:dyDescent="0.15">
      <c r="A367" s="23">
        <v>366</v>
      </c>
      <c r="B367" s="58"/>
      <c r="C367" s="58"/>
      <c r="D367" s="58"/>
      <c r="E367" s="56" t="str">
        <f>IF($C367="","",VLOOKUP($D367,編集不可!$A$4:$D$6,2,FALSE))</f>
        <v/>
      </c>
      <c r="F367" s="56" t="str">
        <f t="shared" si="15"/>
        <v/>
      </c>
      <c r="G367" s="56" t="str">
        <f>IF($C367="","",VLOOKUP($D367,編集不可!$A$4:$D$6,3,FALSE))</f>
        <v/>
      </c>
      <c r="H367" s="56" t="str">
        <f>IF($C367="","",VLOOKUP($D367,編集不可!$A$4:$D$6,4,FALSE))</f>
        <v/>
      </c>
      <c r="I367" s="26" t="str">
        <f t="shared" si="16"/>
        <v/>
      </c>
      <c r="J367" s="29" t="str">
        <f t="shared" si="17"/>
        <v/>
      </c>
      <c r="K367" s="11"/>
      <c r="L367" s="12"/>
      <c r="M367" s="12"/>
      <c r="N367" s="13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x14ac:dyDescent="0.15">
      <c r="A368" s="23">
        <v>367</v>
      </c>
      <c r="B368" s="58"/>
      <c r="C368" s="58"/>
      <c r="D368" s="58"/>
      <c r="E368" s="56" t="str">
        <f>IF($C368="","",VLOOKUP($D368,編集不可!$A$4:$D$6,2,FALSE))</f>
        <v/>
      </c>
      <c r="F368" s="56" t="str">
        <f t="shared" si="15"/>
        <v/>
      </c>
      <c r="G368" s="56" t="str">
        <f>IF($C368="","",VLOOKUP($D368,編集不可!$A$4:$D$6,3,FALSE))</f>
        <v/>
      </c>
      <c r="H368" s="56" t="str">
        <f>IF($C368="","",VLOOKUP($D368,編集不可!$A$4:$D$6,4,FALSE))</f>
        <v/>
      </c>
      <c r="I368" s="26" t="str">
        <f t="shared" si="16"/>
        <v/>
      </c>
      <c r="J368" s="29" t="str">
        <f t="shared" si="17"/>
        <v/>
      </c>
      <c r="K368" s="11"/>
      <c r="L368" s="12"/>
      <c r="M368" s="12"/>
      <c r="N368" s="13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x14ac:dyDescent="0.15">
      <c r="A369" s="23">
        <v>368</v>
      </c>
      <c r="B369" s="58"/>
      <c r="C369" s="58"/>
      <c r="D369" s="58"/>
      <c r="E369" s="56" t="str">
        <f>IF($C369="","",VLOOKUP($D369,編集不可!$A$4:$D$6,2,FALSE))</f>
        <v/>
      </c>
      <c r="F369" s="56" t="str">
        <f t="shared" si="15"/>
        <v/>
      </c>
      <c r="G369" s="56" t="str">
        <f>IF($C369="","",VLOOKUP($D369,編集不可!$A$4:$D$6,3,FALSE))</f>
        <v/>
      </c>
      <c r="H369" s="56" t="str">
        <f>IF($C369="","",VLOOKUP($D369,編集不可!$A$4:$D$6,4,FALSE))</f>
        <v/>
      </c>
      <c r="I369" s="26" t="str">
        <f t="shared" si="16"/>
        <v/>
      </c>
      <c r="J369" s="29" t="str">
        <f t="shared" si="17"/>
        <v/>
      </c>
      <c r="K369" s="11"/>
      <c r="L369" s="12"/>
      <c r="M369" s="12"/>
      <c r="N369" s="13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x14ac:dyDescent="0.15">
      <c r="A370" s="23">
        <v>369</v>
      </c>
      <c r="B370" s="58"/>
      <c r="C370" s="58"/>
      <c r="D370" s="58"/>
      <c r="E370" s="56" t="str">
        <f>IF($C370="","",VLOOKUP($D370,編集不可!$A$4:$D$6,2,FALSE))</f>
        <v/>
      </c>
      <c r="F370" s="56" t="str">
        <f t="shared" si="15"/>
        <v/>
      </c>
      <c r="G370" s="56" t="str">
        <f>IF($C370="","",VLOOKUP($D370,編集不可!$A$4:$D$6,3,FALSE))</f>
        <v/>
      </c>
      <c r="H370" s="56" t="str">
        <f>IF($C370="","",VLOOKUP($D370,編集不可!$A$4:$D$6,4,FALSE))</f>
        <v/>
      </c>
      <c r="I370" s="26" t="str">
        <f t="shared" si="16"/>
        <v/>
      </c>
      <c r="J370" s="29" t="str">
        <f t="shared" si="17"/>
        <v/>
      </c>
      <c r="K370" s="11"/>
      <c r="L370" s="12"/>
      <c r="M370" s="12"/>
      <c r="N370" s="13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x14ac:dyDescent="0.15">
      <c r="A371" s="23">
        <v>370</v>
      </c>
      <c r="B371" s="58"/>
      <c r="C371" s="58"/>
      <c r="D371" s="58"/>
      <c r="E371" s="56" t="str">
        <f>IF($C371="","",VLOOKUP($D371,編集不可!$A$4:$D$6,2,FALSE))</f>
        <v/>
      </c>
      <c r="F371" s="56" t="str">
        <f t="shared" si="15"/>
        <v/>
      </c>
      <c r="G371" s="56" t="str">
        <f>IF($C371="","",VLOOKUP($D371,編集不可!$A$4:$D$6,3,FALSE))</f>
        <v/>
      </c>
      <c r="H371" s="56" t="str">
        <f>IF($C371="","",VLOOKUP($D371,編集不可!$A$4:$D$6,4,FALSE))</f>
        <v/>
      </c>
      <c r="I371" s="26" t="str">
        <f t="shared" si="16"/>
        <v/>
      </c>
      <c r="J371" s="29" t="str">
        <f t="shared" si="17"/>
        <v/>
      </c>
      <c r="K371" s="11"/>
      <c r="L371" s="12"/>
      <c r="M371" s="12"/>
      <c r="N371" s="13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x14ac:dyDescent="0.15">
      <c r="A372" s="23">
        <v>371</v>
      </c>
      <c r="B372" s="58"/>
      <c r="C372" s="58"/>
      <c r="D372" s="58"/>
      <c r="E372" s="56" t="str">
        <f>IF($C372="","",VLOOKUP($D372,編集不可!$A$4:$D$6,2,FALSE))</f>
        <v/>
      </c>
      <c r="F372" s="56" t="str">
        <f t="shared" si="15"/>
        <v/>
      </c>
      <c r="G372" s="56" t="str">
        <f>IF($C372="","",VLOOKUP($D372,編集不可!$A$4:$D$6,3,FALSE))</f>
        <v/>
      </c>
      <c r="H372" s="56" t="str">
        <f>IF($C372="","",VLOOKUP($D372,編集不可!$A$4:$D$6,4,FALSE))</f>
        <v/>
      </c>
      <c r="I372" s="26" t="str">
        <f t="shared" si="16"/>
        <v/>
      </c>
      <c r="J372" s="29" t="str">
        <f t="shared" si="17"/>
        <v/>
      </c>
      <c r="K372" s="11"/>
      <c r="L372" s="12"/>
      <c r="M372" s="12"/>
      <c r="N372" s="13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x14ac:dyDescent="0.15">
      <c r="A373" s="23">
        <v>372</v>
      </c>
      <c r="B373" s="58"/>
      <c r="C373" s="58"/>
      <c r="D373" s="58"/>
      <c r="E373" s="56" t="str">
        <f>IF($C373="","",VLOOKUP($D373,編集不可!$A$4:$D$6,2,FALSE))</f>
        <v/>
      </c>
      <c r="F373" s="56" t="str">
        <f t="shared" si="15"/>
        <v/>
      </c>
      <c r="G373" s="56" t="str">
        <f>IF($C373="","",VLOOKUP($D373,編集不可!$A$4:$D$6,3,FALSE))</f>
        <v/>
      </c>
      <c r="H373" s="56" t="str">
        <f>IF($C373="","",VLOOKUP($D373,編集不可!$A$4:$D$6,4,FALSE))</f>
        <v/>
      </c>
      <c r="I373" s="26" t="str">
        <f t="shared" si="16"/>
        <v/>
      </c>
      <c r="J373" s="29" t="str">
        <f t="shared" si="17"/>
        <v/>
      </c>
      <c r="K373" s="11"/>
      <c r="L373" s="12"/>
      <c r="M373" s="12"/>
      <c r="N373" s="13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x14ac:dyDescent="0.15">
      <c r="A374" s="23">
        <v>373</v>
      </c>
      <c r="B374" s="58"/>
      <c r="C374" s="58"/>
      <c r="D374" s="58"/>
      <c r="E374" s="56" t="str">
        <f>IF($C374="","",VLOOKUP($D374,編集不可!$A$4:$D$6,2,FALSE))</f>
        <v/>
      </c>
      <c r="F374" s="56" t="str">
        <f t="shared" si="15"/>
        <v/>
      </c>
      <c r="G374" s="56" t="str">
        <f>IF($C374="","",VLOOKUP($D374,編集不可!$A$4:$D$6,3,FALSE))</f>
        <v/>
      </c>
      <c r="H374" s="56" t="str">
        <f>IF($C374="","",VLOOKUP($D374,編集不可!$A$4:$D$6,4,FALSE))</f>
        <v/>
      </c>
      <c r="I374" s="26" t="str">
        <f t="shared" si="16"/>
        <v/>
      </c>
      <c r="J374" s="29" t="str">
        <f t="shared" si="17"/>
        <v/>
      </c>
      <c r="K374" s="11"/>
      <c r="L374" s="12"/>
      <c r="M374" s="12"/>
      <c r="N374" s="13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x14ac:dyDescent="0.15">
      <c r="A375" s="23">
        <v>374</v>
      </c>
      <c r="B375" s="58"/>
      <c r="C375" s="58"/>
      <c r="D375" s="58"/>
      <c r="E375" s="56" t="str">
        <f>IF($C375="","",VLOOKUP($D375,編集不可!$A$4:$D$6,2,FALSE))</f>
        <v/>
      </c>
      <c r="F375" s="56" t="str">
        <f t="shared" si="15"/>
        <v/>
      </c>
      <c r="G375" s="56" t="str">
        <f>IF($C375="","",VLOOKUP($D375,編集不可!$A$4:$D$6,3,FALSE))</f>
        <v/>
      </c>
      <c r="H375" s="56" t="str">
        <f>IF($C375="","",VLOOKUP($D375,編集不可!$A$4:$D$6,4,FALSE))</f>
        <v/>
      </c>
      <c r="I375" s="26" t="str">
        <f t="shared" si="16"/>
        <v/>
      </c>
      <c r="J375" s="29" t="str">
        <f t="shared" si="17"/>
        <v/>
      </c>
      <c r="K375" s="11"/>
      <c r="L375" s="12"/>
      <c r="M375" s="12"/>
      <c r="N375" s="13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x14ac:dyDescent="0.15">
      <c r="A376" s="23">
        <v>375</v>
      </c>
      <c r="B376" s="58"/>
      <c r="C376" s="58"/>
      <c r="D376" s="58"/>
      <c r="E376" s="56" t="str">
        <f>IF($C376="","",VLOOKUP($D376,編集不可!$A$4:$D$6,2,FALSE))</f>
        <v/>
      </c>
      <c r="F376" s="56" t="str">
        <f t="shared" si="15"/>
        <v/>
      </c>
      <c r="G376" s="56" t="str">
        <f>IF($C376="","",VLOOKUP($D376,編集不可!$A$4:$D$6,3,FALSE))</f>
        <v/>
      </c>
      <c r="H376" s="56" t="str">
        <f>IF($C376="","",VLOOKUP($D376,編集不可!$A$4:$D$6,4,FALSE))</f>
        <v/>
      </c>
      <c r="I376" s="26" t="str">
        <f t="shared" si="16"/>
        <v/>
      </c>
      <c r="J376" s="29" t="str">
        <f t="shared" si="17"/>
        <v/>
      </c>
      <c r="K376" s="11"/>
      <c r="L376" s="12"/>
      <c r="M376" s="12"/>
      <c r="N376" s="13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x14ac:dyDescent="0.15">
      <c r="A377" s="23">
        <v>376</v>
      </c>
      <c r="B377" s="58"/>
      <c r="C377" s="58"/>
      <c r="D377" s="58"/>
      <c r="E377" s="56" t="str">
        <f>IF($C377="","",VLOOKUP($D377,編集不可!$A$4:$D$6,2,FALSE))</f>
        <v/>
      </c>
      <c r="F377" s="56" t="str">
        <f t="shared" si="15"/>
        <v/>
      </c>
      <c r="G377" s="56" t="str">
        <f>IF($C377="","",VLOOKUP($D377,編集不可!$A$4:$D$6,3,FALSE))</f>
        <v/>
      </c>
      <c r="H377" s="56" t="str">
        <f>IF($C377="","",VLOOKUP($D377,編集不可!$A$4:$D$6,4,FALSE))</f>
        <v/>
      </c>
      <c r="I377" s="26" t="str">
        <f t="shared" si="16"/>
        <v/>
      </c>
      <c r="J377" s="29" t="str">
        <f t="shared" si="17"/>
        <v/>
      </c>
      <c r="K377" s="11"/>
      <c r="L377" s="12"/>
      <c r="M377" s="12"/>
      <c r="N377" s="13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x14ac:dyDescent="0.15">
      <c r="A378" s="23">
        <v>377</v>
      </c>
      <c r="B378" s="58"/>
      <c r="C378" s="58"/>
      <c r="D378" s="58"/>
      <c r="E378" s="56" t="str">
        <f>IF($C378="","",VLOOKUP($D378,編集不可!$A$4:$D$6,2,FALSE))</f>
        <v/>
      </c>
      <c r="F378" s="56" t="str">
        <f t="shared" si="15"/>
        <v/>
      </c>
      <c r="G378" s="56" t="str">
        <f>IF($C378="","",VLOOKUP($D378,編集不可!$A$4:$D$6,3,FALSE))</f>
        <v/>
      </c>
      <c r="H378" s="56" t="str">
        <f>IF($C378="","",VLOOKUP($D378,編集不可!$A$4:$D$6,4,FALSE))</f>
        <v/>
      </c>
      <c r="I378" s="26" t="str">
        <f t="shared" si="16"/>
        <v/>
      </c>
      <c r="J378" s="29" t="str">
        <f t="shared" si="17"/>
        <v/>
      </c>
      <c r="K378" s="11"/>
      <c r="L378" s="12"/>
      <c r="M378" s="12"/>
      <c r="N378" s="13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x14ac:dyDescent="0.15">
      <c r="A379" s="23">
        <v>378</v>
      </c>
      <c r="B379" s="58"/>
      <c r="C379" s="58"/>
      <c r="D379" s="58"/>
      <c r="E379" s="56" t="str">
        <f>IF($C379="","",VLOOKUP($D379,編集不可!$A$4:$D$6,2,FALSE))</f>
        <v/>
      </c>
      <c r="F379" s="56" t="str">
        <f t="shared" si="15"/>
        <v/>
      </c>
      <c r="G379" s="56" t="str">
        <f>IF($C379="","",VLOOKUP($D379,編集不可!$A$4:$D$6,3,FALSE))</f>
        <v/>
      </c>
      <c r="H379" s="56" t="str">
        <f>IF($C379="","",VLOOKUP($D379,編集不可!$A$4:$D$6,4,FALSE))</f>
        <v/>
      </c>
      <c r="I379" s="26" t="str">
        <f t="shared" si="16"/>
        <v/>
      </c>
      <c r="J379" s="29" t="str">
        <f t="shared" si="17"/>
        <v/>
      </c>
      <c r="K379" s="11"/>
      <c r="L379" s="12"/>
      <c r="M379" s="12"/>
      <c r="N379" s="13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x14ac:dyDescent="0.15">
      <c r="A380" s="23">
        <v>379</v>
      </c>
      <c r="B380" s="58"/>
      <c r="C380" s="58"/>
      <c r="D380" s="58"/>
      <c r="E380" s="56" t="str">
        <f>IF($C380="","",VLOOKUP($D380,編集不可!$A$4:$D$6,2,FALSE))</f>
        <v/>
      </c>
      <c r="F380" s="56" t="str">
        <f t="shared" si="15"/>
        <v/>
      </c>
      <c r="G380" s="56" t="str">
        <f>IF($C380="","",VLOOKUP($D380,編集不可!$A$4:$D$6,3,FALSE))</f>
        <v/>
      </c>
      <c r="H380" s="56" t="str">
        <f>IF($C380="","",VLOOKUP($D380,編集不可!$A$4:$D$6,4,FALSE))</f>
        <v/>
      </c>
      <c r="I380" s="26" t="str">
        <f t="shared" si="16"/>
        <v/>
      </c>
      <c r="J380" s="29" t="str">
        <f t="shared" si="17"/>
        <v/>
      </c>
      <c r="K380" s="11"/>
      <c r="L380" s="12"/>
      <c r="M380" s="12"/>
      <c r="N380" s="13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x14ac:dyDescent="0.15">
      <c r="A381" s="23">
        <v>380</v>
      </c>
      <c r="B381" s="58"/>
      <c r="C381" s="58"/>
      <c r="D381" s="58"/>
      <c r="E381" s="56" t="str">
        <f>IF($C381="","",VLOOKUP($D381,編集不可!$A$4:$D$6,2,FALSE))</f>
        <v/>
      </c>
      <c r="F381" s="56" t="str">
        <f t="shared" si="15"/>
        <v/>
      </c>
      <c r="G381" s="56" t="str">
        <f>IF($C381="","",VLOOKUP($D381,編集不可!$A$4:$D$6,3,FALSE))</f>
        <v/>
      </c>
      <c r="H381" s="56" t="str">
        <f>IF($C381="","",VLOOKUP($D381,編集不可!$A$4:$D$6,4,FALSE))</f>
        <v/>
      </c>
      <c r="I381" s="26" t="str">
        <f t="shared" si="16"/>
        <v/>
      </c>
      <c r="J381" s="29" t="str">
        <f t="shared" si="17"/>
        <v/>
      </c>
      <c r="K381" s="11"/>
      <c r="L381" s="12"/>
      <c r="M381" s="12"/>
      <c r="N381" s="13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x14ac:dyDescent="0.15">
      <c r="A382" s="23">
        <v>381</v>
      </c>
      <c r="B382" s="58"/>
      <c r="C382" s="58"/>
      <c r="D382" s="58"/>
      <c r="E382" s="56" t="str">
        <f>IF($C382="","",VLOOKUP($D382,編集不可!$A$4:$D$6,2,FALSE))</f>
        <v/>
      </c>
      <c r="F382" s="56" t="str">
        <f t="shared" si="15"/>
        <v/>
      </c>
      <c r="G382" s="56" t="str">
        <f>IF($C382="","",VLOOKUP($D382,編集不可!$A$4:$D$6,3,FALSE))</f>
        <v/>
      </c>
      <c r="H382" s="56" t="str">
        <f>IF($C382="","",VLOOKUP($D382,編集不可!$A$4:$D$6,4,FALSE))</f>
        <v/>
      </c>
      <c r="I382" s="26" t="str">
        <f t="shared" si="16"/>
        <v/>
      </c>
      <c r="J382" s="29" t="str">
        <f t="shared" si="17"/>
        <v/>
      </c>
      <c r="K382" s="11"/>
      <c r="L382" s="12"/>
      <c r="M382" s="12"/>
      <c r="N382" s="13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x14ac:dyDescent="0.15">
      <c r="A383" s="23">
        <v>382</v>
      </c>
      <c r="B383" s="58"/>
      <c r="C383" s="58"/>
      <c r="D383" s="58"/>
      <c r="E383" s="56" t="str">
        <f>IF($C383="","",VLOOKUP($D383,編集不可!$A$4:$D$6,2,FALSE))</f>
        <v/>
      </c>
      <c r="F383" s="56" t="str">
        <f t="shared" si="15"/>
        <v/>
      </c>
      <c r="G383" s="56" t="str">
        <f>IF($C383="","",VLOOKUP($D383,編集不可!$A$4:$D$6,3,FALSE))</f>
        <v/>
      </c>
      <c r="H383" s="56" t="str">
        <f>IF($C383="","",VLOOKUP($D383,編集不可!$A$4:$D$6,4,FALSE))</f>
        <v/>
      </c>
      <c r="I383" s="26" t="str">
        <f t="shared" si="16"/>
        <v/>
      </c>
      <c r="J383" s="29" t="str">
        <f t="shared" si="17"/>
        <v/>
      </c>
      <c r="K383" s="11"/>
      <c r="L383" s="12"/>
      <c r="M383" s="12"/>
      <c r="N383" s="13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x14ac:dyDescent="0.15">
      <c r="A384" s="23">
        <v>383</v>
      </c>
      <c r="B384" s="58"/>
      <c r="C384" s="58"/>
      <c r="D384" s="58"/>
      <c r="E384" s="56" t="str">
        <f>IF($C384="","",VLOOKUP($D384,編集不可!$A$4:$D$6,2,FALSE))</f>
        <v/>
      </c>
      <c r="F384" s="56" t="str">
        <f t="shared" si="15"/>
        <v/>
      </c>
      <c r="G384" s="56" t="str">
        <f>IF($C384="","",VLOOKUP($D384,編集不可!$A$4:$D$6,3,FALSE))</f>
        <v/>
      </c>
      <c r="H384" s="56" t="str">
        <f>IF($C384="","",VLOOKUP($D384,編集不可!$A$4:$D$6,4,FALSE))</f>
        <v/>
      </c>
      <c r="I384" s="26" t="str">
        <f t="shared" si="16"/>
        <v/>
      </c>
      <c r="J384" s="29" t="str">
        <f t="shared" si="17"/>
        <v/>
      </c>
      <c r="K384" s="11"/>
      <c r="L384" s="12"/>
      <c r="M384" s="12"/>
      <c r="N384" s="13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x14ac:dyDescent="0.15">
      <c r="A385" s="23">
        <v>384</v>
      </c>
      <c r="B385" s="58"/>
      <c r="C385" s="58"/>
      <c r="D385" s="58"/>
      <c r="E385" s="56" t="str">
        <f>IF($C385="","",VLOOKUP($D385,編集不可!$A$4:$D$6,2,FALSE))</f>
        <v/>
      </c>
      <c r="F385" s="56" t="str">
        <f t="shared" si="15"/>
        <v/>
      </c>
      <c r="G385" s="56" t="str">
        <f>IF($C385="","",VLOOKUP($D385,編集不可!$A$4:$D$6,3,FALSE))</f>
        <v/>
      </c>
      <c r="H385" s="56" t="str">
        <f>IF($C385="","",VLOOKUP($D385,編集不可!$A$4:$D$6,4,FALSE))</f>
        <v/>
      </c>
      <c r="I385" s="26" t="str">
        <f t="shared" si="16"/>
        <v/>
      </c>
      <c r="J385" s="29" t="str">
        <f t="shared" si="17"/>
        <v/>
      </c>
      <c r="K385" s="11"/>
      <c r="L385" s="12"/>
      <c r="M385" s="12"/>
      <c r="N385" s="13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x14ac:dyDescent="0.15">
      <c r="A386" s="23">
        <v>385</v>
      </c>
      <c r="B386" s="58"/>
      <c r="C386" s="58"/>
      <c r="D386" s="58"/>
      <c r="E386" s="56" t="str">
        <f>IF($C386="","",VLOOKUP($D386,編集不可!$A$4:$D$6,2,FALSE))</f>
        <v/>
      </c>
      <c r="F386" s="56" t="str">
        <f t="shared" si="15"/>
        <v/>
      </c>
      <c r="G386" s="56" t="str">
        <f>IF($C386="","",VLOOKUP($D386,編集不可!$A$4:$D$6,3,FALSE))</f>
        <v/>
      </c>
      <c r="H386" s="56" t="str">
        <f>IF($C386="","",VLOOKUP($D386,編集不可!$A$4:$D$6,4,FALSE))</f>
        <v/>
      </c>
      <c r="I386" s="26" t="str">
        <f t="shared" si="16"/>
        <v/>
      </c>
      <c r="J386" s="29" t="str">
        <f t="shared" si="17"/>
        <v/>
      </c>
      <c r="K386" s="11"/>
      <c r="L386" s="12"/>
      <c r="M386" s="12"/>
      <c r="N386" s="13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x14ac:dyDescent="0.15">
      <c r="A387" s="23">
        <v>386</v>
      </c>
      <c r="B387" s="58"/>
      <c r="C387" s="58"/>
      <c r="D387" s="58"/>
      <c r="E387" s="56" t="str">
        <f>IF($C387="","",VLOOKUP($D387,編集不可!$A$4:$D$6,2,FALSE))</f>
        <v/>
      </c>
      <c r="F387" s="56" t="str">
        <f t="shared" ref="F387:F450" si="18">IF($C387="","",SUM($C387*$E387))</f>
        <v/>
      </c>
      <c r="G387" s="56" t="str">
        <f>IF($C387="","",VLOOKUP($D387,編集不可!$A$4:$D$6,3,FALSE))</f>
        <v/>
      </c>
      <c r="H387" s="56" t="str">
        <f>IF($C387="","",VLOOKUP($D387,編集不可!$A$4:$D$6,4,FALSE))</f>
        <v/>
      </c>
      <c r="I387" s="26" t="str">
        <f t="shared" ref="I387:I450" si="19">IF($C387="","",ROUND(SUM($F387*$G387+$H387),2))</f>
        <v/>
      </c>
      <c r="J387" s="29" t="str">
        <f t="shared" ref="J387:J450" si="20">IF($C387="","",ROUNDDOWN($I387,-2))</f>
        <v/>
      </c>
      <c r="K387" s="11"/>
      <c r="L387" s="12"/>
      <c r="M387" s="12"/>
      <c r="N387" s="13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x14ac:dyDescent="0.15">
      <c r="A388" s="23">
        <v>387</v>
      </c>
      <c r="B388" s="58"/>
      <c r="C388" s="58"/>
      <c r="D388" s="58"/>
      <c r="E388" s="56" t="str">
        <f>IF($C388="","",VLOOKUP($D388,編集不可!$A$4:$D$6,2,FALSE))</f>
        <v/>
      </c>
      <c r="F388" s="56" t="str">
        <f t="shared" si="18"/>
        <v/>
      </c>
      <c r="G388" s="56" t="str">
        <f>IF($C388="","",VLOOKUP($D388,編集不可!$A$4:$D$6,3,FALSE))</f>
        <v/>
      </c>
      <c r="H388" s="56" t="str">
        <f>IF($C388="","",VLOOKUP($D388,編集不可!$A$4:$D$6,4,FALSE))</f>
        <v/>
      </c>
      <c r="I388" s="26" t="str">
        <f t="shared" si="19"/>
        <v/>
      </c>
      <c r="J388" s="29" t="str">
        <f t="shared" si="20"/>
        <v/>
      </c>
      <c r="K388" s="11"/>
      <c r="L388" s="12"/>
      <c r="M388" s="12"/>
      <c r="N388" s="13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x14ac:dyDescent="0.15">
      <c r="A389" s="23">
        <v>388</v>
      </c>
      <c r="B389" s="58"/>
      <c r="C389" s="58"/>
      <c r="D389" s="58"/>
      <c r="E389" s="56" t="str">
        <f>IF($C389="","",VLOOKUP($D389,編集不可!$A$4:$D$6,2,FALSE))</f>
        <v/>
      </c>
      <c r="F389" s="56" t="str">
        <f t="shared" si="18"/>
        <v/>
      </c>
      <c r="G389" s="56" t="str">
        <f>IF($C389="","",VLOOKUP($D389,編集不可!$A$4:$D$6,3,FALSE))</f>
        <v/>
      </c>
      <c r="H389" s="56" t="str">
        <f>IF($C389="","",VLOOKUP($D389,編集不可!$A$4:$D$6,4,FALSE))</f>
        <v/>
      </c>
      <c r="I389" s="26" t="str">
        <f t="shared" si="19"/>
        <v/>
      </c>
      <c r="J389" s="29" t="str">
        <f t="shared" si="20"/>
        <v/>
      </c>
      <c r="K389" s="11"/>
      <c r="L389" s="12"/>
      <c r="M389" s="12"/>
      <c r="N389" s="13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x14ac:dyDescent="0.15">
      <c r="A390" s="23">
        <v>389</v>
      </c>
      <c r="B390" s="58"/>
      <c r="C390" s="58"/>
      <c r="D390" s="58"/>
      <c r="E390" s="56" t="str">
        <f>IF($C390="","",VLOOKUP($D390,編集不可!$A$4:$D$6,2,FALSE))</f>
        <v/>
      </c>
      <c r="F390" s="56" t="str">
        <f t="shared" si="18"/>
        <v/>
      </c>
      <c r="G390" s="56" t="str">
        <f>IF($C390="","",VLOOKUP($D390,編集不可!$A$4:$D$6,3,FALSE))</f>
        <v/>
      </c>
      <c r="H390" s="56" t="str">
        <f>IF($C390="","",VLOOKUP($D390,編集不可!$A$4:$D$6,4,FALSE))</f>
        <v/>
      </c>
      <c r="I390" s="26" t="str">
        <f t="shared" si="19"/>
        <v/>
      </c>
      <c r="J390" s="29" t="str">
        <f t="shared" si="20"/>
        <v/>
      </c>
      <c r="K390" s="11"/>
      <c r="L390" s="12"/>
      <c r="M390" s="12"/>
      <c r="N390" s="13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x14ac:dyDescent="0.15">
      <c r="A391" s="23">
        <v>390</v>
      </c>
      <c r="B391" s="58"/>
      <c r="C391" s="58"/>
      <c r="D391" s="58"/>
      <c r="E391" s="56" t="str">
        <f>IF($C391="","",VLOOKUP($D391,編集不可!$A$4:$D$6,2,FALSE))</f>
        <v/>
      </c>
      <c r="F391" s="56" t="str">
        <f t="shared" si="18"/>
        <v/>
      </c>
      <c r="G391" s="56" t="str">
        <f>IF($C391="","",VLOOKUP($D391,編集不可!$A$4:$D$6,3,FALSE))</f>
        <v/>
      </c>
      <c r="H391" s="56" t="str">
        <f>IF($C391="","",VLOOKUP($D391,編集不可!$A$4:$D$6,4,FALSE))</f>
        <v/>
      </c>
      <c r="I391" s="26" t="str">
        <f t="shared" si="19"/>
        <v/>
      </c>
      <c r="J391" s="29" t="str">
        <f t="shared" si="20"/>
        <v/>
      </c>
      <c r="K391" s="11"/>
      <c r="L391" s="12"/>
      <c r="M391" s="12"/>
      <c r="N391" s="13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x14ac:dyDescent="0.15">
      <c r="A392" s="23">
        <v>391</v>
      </c>
      <c r="B392" s="58"/>
      <c r="C392" s="58"/>
      <c r="D392" s="58"/>
      <c r="E392" s="56" t="str">
        <f>IF($C392="","",VLOOKUP($D392,編集不可!$A$4:$D$6,2,FALSE))</f>
        <v/>
      </c>
      <c r="F392" s="56" t="str">
        <f t="shared" si="18"/>
        <v/>
      </c>
      <c r="G392" s="56" t="str">
        <f>IF($C392="","",VLOOKUP($D392,編集不可!$A$4:$D$6,3,FALSE))</f>
        <v/>
      </c>
      <c r="H392" s="56" t="str">
        <f>IF($C392="","",VLOOKUP($D392,編集不可!$A$4:$D$6,4,FALSE))</f>
        <v/>
      </c>
      <c r="I392" s="26" t="str">
        <f t="shared" si="19"/>
        <v/>
      </c>
      <c r="J392" s="29" t="str">
        <f t="shared" si="20"/>
        <v/>
      </c>
      <c r="K392" s="11"/>
      <c r="L392" s="12"/>
      <c r="M392" s="12"/>
      <c r="N392" s="13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x14ac:dyDescent="0.15">
      <c r="A393" s="23">
        <v>392</v>
      </c>
      <c r="B393" s="58"/>
      <c r="C393" s="58"/>
      <c r="D393" s="58"/>
      <c r="E393" s="56" t="str">
        <f>IF($C393="","",VLOOKUP($D393,編集不可!$A$4:$D$6,2,FALSE))</f>
        <v/>
      </c>
      <c r="F393" s="56" t="str">
        <f t="shared" si="18"/>
        <v/>
      </c>
      <c r="G393" s="56" t="str">
        <f>IF($C393="","",VLOOKUP($D393,編集不可!$A$4:$D$6,3,FALSE))</f>
        <v/>
      </c>
      <c r="H393" s="56" t="str">
        <f>IF($C393="","",VLOOKUP($D393,編集不可!$A$4:$D$6,4,FALSE))</f>
        <v/>
      </c>
      <c r="I393" s="26" t="str">
        <f t="shared" si="19"/>
        <v/>
      </c>
      <c r="J393" s="29" t="str">
        <f t="shared" si="20"/>
        <v/>
      </c>
      <c r="K393" s="11"/>
      <c r="L393" s="12"/>
      <c r="M393" s="12"/>
      <c r="N393" s="13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x14ac:dyDescent="0.15">
      <c r="A394" s="23">
        <v>393</v>
      </c>
      <c r="B394" s="58"/>
      <c r="C394" s="58"/>
      <c r="D394" s="58"/>
      <c r="E394" s="56" t="str">
        <f>IF($C394="","",VLOOKUP($D394,編集不可!$A$4:$D$6,2,FALSE))</f>
        <v/>
      </c>
      <c r="F394" s="56" t="str">
        <f t="shared" si="18"/>
        <v/>
      </c>
      <c r="G394" s="56" t="str">
        <f>IF($C394="","",VLOOKUP($D394,編集不可!$A$4:$D$6,3,FALSE))</f>
        <v/>
      </c>
      <c r="H394" s="56" t="str">
        <f>IF($C394="","",VLOOKUP($D394,編集不可!$A$4:$D$6,4,FALSE))</f>
        <v/>
      </c>
      <c r="I394" s="26" t="str">
        <f t="shared" si="19"/>
        <v/>
      </c>
      <c r="J394" s="29" t="str">
        <f t="shared" si="20"/>
        <v/>
      </c>
      <c r="K394" s="11"/>
      <c r="L394" s="12"/>
      <c r="M394" s="12"/>
      <c r="N394" s="13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x14ac:dyDescent="0.15">
      <c r="A395" s="23">
        <v>394</v>
      </c>
      <c r="B395" s="58"/>
      <c r="C395" s="58"/>
      <c r="D395" s="58"/>
      <c r="E395" s="56" t="str">
        <f>IF($C395="","",VLOOKUP($D395,編集不可!$A$4:$D$6,2,FALSE))</f>
        <v/>
      </c>
      <c r="F395" s="56" t="str">
        <f t="shared" si="18"/>
        <v/>
      </c>
      <c r="G395" s="56" t="str">
        <f>IF($C395="","",VLOOKUP($D395,編集不可!$A$4:$D$6,3,FALSE))</f>
        <v/>
      </c>
      <c r="H395" s="56" t="str">
        <f>IF($C395="","",VLOOKUP($D395,編集不可!$A$4:$D$6,4,FALSE))</f>
        <v/>
      </c>
      <c r="I395" s="26" t="str">
        <f t="shared" si="19"/>
        <v/>
      </c>
      <c r="J395" s="29" t="str">
        <f t="shared" si="20"/>
        <v/>
      </c>
      <c r="K395" s="11"/>
      <c r="L395" s="12"/>
      <c r="M395" s="12"/>
      <c r="N395" s="13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x14ac:dyDescent="0.15">
      <c r="A396" s="23">
        <v>395</v>
      </c>
      <c r="B396" s="58"/>
      <c r="C396" s="58"/>
      <c r="D396" s="58"/>
      <c r="E396" s="56" t="str">
        <f>IF($C396="","",VLOOKUP($D396,編集不可!$A$4:$D$6,2,FALSE))</f>
        <v/>
      </c>
      <c r="F396" s="56" t="str">
        <f t="shared" si="18"/>
        <v/>
      </c>
      <c r="G396" s="56" t="str">
        <f>IF($C396="","",VLOOKUP($D396,編集不可!$A$4:$D$6,3,FALSE))</f>
        <v/>
      </c>
      <c r="H396" s="56" t="str">
        <f>IF($C396="","",VLOOKUP($D396,編集不可!$A$4:$D$6,4,FALSE))</f>
        <v/>
      </c>
      <c r="I396" s="26" t="str">
        <f t="shared" si="19"/>
        <v/>
      </c>
      <c r="J396" s="29" t="str">
        <f t="shared" si="20"/>
        <v/>
      </c>
      <c r="K396" s="11"/>
      <c r="L396" s="12"/>
      <c r="M396" s="12"/>
      <c r="N396" s="13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x14ac:dyDescent="0.15">
      <c r="A397" s="23">
        <v>396</v>
      </c>
      <c r="B397" s="58"/>
      <c r="C397" s="58"/>
      <c r="D397" s="58"/>
      <c r="E397" s="56" t="str">
        <f>IF($C397="","",VLOOKUP($D397,編集不可!$A$4:$D$6,2,FALSE))</f>
        <v/>
      </c>
      <c r="F397" s="56" t="str">
        <f t="shared" si="18"/>
        <v/>
      </c>
      <c r="G397" s="56" t="str">
        <f>IF($C397="","",VLOOKUP($D397,編集不可!$A$4:$D$6,3,FALSE))</f>
        <v/>
      </c>
      <c r="H397" s="56" t="str">
        <f>IF($C397="","",VLOOKUP($D397,編集不可!$A$4:$D$6,4,FALSE))</f>
        <v/>
      </c>
      <c r="I397" s="26" t="str">
        <f t="shared" si="19"/>
        <v/>
      </c>
      <c r="J397" s="29" t="str">
        <f t="shared" si="20"/>
        <v/>
      </c>
      <c r="K397" s="11"/>
      <c r="L397" s="12"/>
      <c r="M397" s="12"/>
      <c r="N397" s="13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x14ac:dyDescent="0.15">
      <c r="A398" s="23">
        <v>397</v>
      </c>
      <c r="B398" s="58"/>
      <c r="C398" s="58"/>
      <c r="D398" s="58"/>
      <c r="E398" s="56" t="str">
        <f>IF($C398="","",VLOOKUP($D398,編集不可!$A$4:$D$6,2,FALSE))</f>
        <v/>
      </c>
      <c r="F398" s="56" t="str">
        <f t="shared" si="18"/>
        <v/>
      </c>
      <c r="G398" s="56" t="str">
        <f>IF($C398="","",VLOOKUP($D398,編集不可!$A$4:$D$6,3,FALSE))</f>
        <v/>
      </c>
      <c r="H398" s="56" t="str">
        <f>IF($C398="","",VLOOKUP($D398,編集不可!$A$4:$D$6,4,FALSE))</f>
        <v/>
      </c>
      <c r="I398" s="26" t="str">
        <f t="shared" si="19"/>
        <v/>
      </c>
      <c r="J398" s="29" t="str">
        <f t="shared" si="20"/>
        <v/>
      </c>
      <c r="K398" s="11"/>
      <c r="L398" s="12"/>
      <c r="M398" s="12"/>
      <c r="N398" s="13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x14ac:dyDescent="0.15">
      <c r="A399" s="23">
        <v>398</v>
      </c>
      <c r="B399" s="58"/>
      <c r="C399" s="58"/>
      <c r="D399" s="58"/>
      <c r="E399" s="56" t="str">
        <f>IF($C399="","",VLOOKUP($D399,編集不可!$A$4:$D$6,2,FALSE))</f>
        <v/>
      </c>
      <c r="F399" s="56" t="str">
        <f t="shared" si="18"/>
        <v/>
      </c>
      <c r="G399" s="56" t="str">
        <f>IF($C399="","",VLOOKUP($D399,編集不可!$A$4:$D$6,3,FALSE))</f>
        <v/>
      </c>
      <c r="H399" s="56" t="str">
        <f>IF($C399="","",VLOOKUP($D399,編集不可!$A$4:$D$6,4,FALSE))</f>
        <v/>
      </c>
      <c r="I399" s="26" t="str">
        <f t="shared" si="19"/>
        <v/>
      </c>
      <c r="J399" s="29" t="str">
        <f t="shared" si="20"/>
        <v/>
      </c>
      <c r="K399" s="11"/>
      <c r="L399" s="12"/>
      <c r="M399" s="12"/>
      <c r="N399" s="13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x14ac:dyDescent="0.15">
      <c r="A400" s="23">
        <v>399</v>
      </c>
      <c r="B400" s="58"/>
      <c r="C400" s="58"/>
      <c r="D400" s="58"/>
      <c r="E400" s="56" t="str">
        <f>IF($C400="","",VLOOKUP($D400,編集不可!$A$4:$D$6,2,FALSE))</f>
        <v/>
      </c>
      <c r="F400" s="56" t="str">
        <f t="shared" si="18"/>
        <v/>
      </c>
      <c r="G400" s="56" t="str">
        <f>IF($C400="","",VLOOKUP($D400,編集不可!$A$4:$D$6,3,FALSE))</f>
        <v/>
      </c>
      <c r="H400" s="56" t="str">
        <f>IF($C400="","",VLOOKUP($D400,編集不可!$A$4:$D$6,4,FALSE))</f>
        <v/>
      </c>
      <c r="I400" s="26" t="str">
        <f t="shared" si="19"/>
        <v/>
      </c>
      <c r="J400" s="29" t="str">
        <f t="shared" si="20"/>
        <v/>
      </c>
      <c r="K400" s="11"/>
      <c r="L400" s="12"/>
      <c r="M400" s="12"/>
      <c r="N400" s="13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x14ac:dyDescent="0.15">
      <c r="A401" s="23">
        <v>400</v>
      </c>
      <c r="B401" s="58"/>
      <c r="C401" s="58"/>
      <c r="D401" s="58"/>
      <c r="E401" s="56" t="str">
        <f>IF($C401="","",VLOOKUP($D401,編集不可!$A$4:$D$6,2,FALSE))</f>
        <v/>
      </c>
      <c r="F401" s="56" t="str">
        <f t="shared" si="18"/>
        <v/>
      </c>
      <c r="G401" s="56" t="str">
        <f>IF($C401="","",VLOOKUP($D401,編集不可!$A$4:$D$6,3,FALSE))</f>
        <v/>
      </c>
      <c r="H401" s="56" t="str">
        <f>IF($C401="","",VLOOKUP($D401,編集不可!$A$4:$D$6,4,FALSE))</f>
        <v/>
      </c>
      <c r="I401" s="26" t="str">
        <f t="shared" si="19"/>
        <v/>
      </c>
      <c r="J401" s="29" t="str">
        <f t="shared" si="20"/>
        <v/>
      </c>
      <c r="K401" s="11"/>
      <c r="L401" s="12"/>
      <c r="M401" s="12"/>
      <c r="N401" s="13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x14ac:dyDescent="0.15">
      <c r="A402" s="23">
        <v>401</v>
      </c>
      <c r="B402" s="58"/>
      <c r="C402" s="58"/>
      <c r="D402" s="58"/>
      <c r="E402" s="56" t="str">
        <f>IF($C402="","",VLOOKUP($D402,編集不可!$A$4:$D$6,2,FALSE))</f>
        <v/>
      </c>
      <c r="F402" s="56" t="str">
        <f t="shared" si="18"/>
        <v/>
      </c>
      <c r="G402" s="56" t="str">
        <f>IF($C402="","",VLOOKUP($D402,編集不可!$A$4:$D$6,3,FALSE))</f>
        <v/>
      </c>
      <c r="H402" s="56" t="str">
        <f>IF($C402="","",VLOOKUP($D402,編集不可!$A$4:$D$6,4,FALSE))</f>
        <v/>
      </c>
      <c r="I402" s="26" t="str">
        <f t="shared" si="19"/>
        <v/>
      </c>
      <c r="J402" s="29" t="str">
        <f t="shared" si="20"/>
        <v/>
      </c>
      <c r="K402" s="11"/>
      <c r="L402" s="12"/>
      <c r="M402" s="12"/>
      <c r="N402" s="13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x14ac:dyDescent="0.15">
      <c r="A403" s="23">
        <v>402</v>
      </c>
      <c r="B403" s="58"/>
      <c r="C403" s="58"/>
      <c r="D403" s="58"/>
      <c r="E403" s="56" t="str">
        <f>IF($C403="","",VLOOKUP($D403,編集不可!$A$4:$D$6,2,FALSE))</f>
        <v/>
      </c>
      <c r="F403" s="56" t="str">
        <f t="shared" si="18"/>
        <v/>
      </c>
      <c r="G403" s="56" t="str">
        <f>IF($C403="","",VLOOKUP($D403,編集不可!$A$4:$D$6,3,FALSE))</f>
        <v/>
      </c>
      <c r="H403" s="56" t="str">
        <f>IF($C403="","",VLOOKUP($D403,編集不可!$A$4:$D$6,4,FALSE))</f>
        <v/>
      </c>
      <c r="I403" s="26" t="str">
        <f t="shared" si="19"/>
        <v/>
      </c>
      <c r="J403" s="29" t="str">
        <f t="shared" si="20"/>
        <v/>
      </c>
      <c r="K403" s="11"/>
      <c r="L403" s="12"/>
      <c r="M403" s="12"/>
      <c r="N403" s="13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x14ac:dyDescent="0.15">
      <c r="A404" s="23">
        <v>403</v>
      </c>
      <c r="B404" s="58"/>
      <c r="C404" s="58"/>
      <c r="D404" s="58"/>
      <c r="E404" s="56" t="str">
        <f>IF($C404="","",VLOOKUP($D404,編集不可!$A$4:$D$6,2,FALSE))</f>
        <v/>
      </c>
      <c r="F404" s="56" t="str">
        <f t="shared" si="18"/>
        <v/>
      </c>
      <c r="G404" s="56" t="str">
        <f>IF($C404="","",VLOOKUP($D404,編集不可!$A$4:$D$6,3,FALSE))</f>
        <v/>
      </c>
      <c r="H404" s="56" t="str">
        <f>IF($C404="","",VLOOKUP($D404,編集不可!$A$4:$D$6,4,FALSE))</f>
        <v/>
      </c>
      <c r="I404" s="26" t="str">
        <f t="shared" si="19"/>
        <v/>
      </c>
      <c r="J404" s="29" t="str">
        <f t="shared" si="20"/>
        <v/>
      </c>
      <c r="K404" s="11"/>
      <c r="L404" s="12"/>
      <c r="M404" s="12"/>
      <c r="N404" s="13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x14ac:dyDescent="0.15">
      <c r="A405" s="23">
        <v>404</v>
      </c>
      <c r="B405" s="58"/>
      <c r="C405" s="58"/>
      <c r="D405" s="58"/>
      <c r="E405" s="56" t="str">
        <f>IF($C405="","",VLOOKUP($D405,編集不可!$A$4:$D$6,2,FALSE))</f>
        <v/>
      </c>
      <c r="F405" s="56" t="str">
        <f t="shared" si="18"/>
        <v/>
      </c>
      <c r="G405" s="56" t="str">
        <f>IF($C405="","",VLOOKUP($D405,編集不可!$A$4:$D$6,3,FALSE))</f>
        <v/>
      </c>
      <c r="H405" s="56" t="str">
        <f>IF($C405="","",VLOOKUP($D405,編集不可!$A$4:$D$6,4,FALSE))</f>
        <v/>
      </c>
      <c r="I405" s="26" t="str">
        <f t="shared" si="19"/>
        <v/>
      </c>
      <c r="J405" s="29" t="str">
        <f t="shared" si="20"/>
        <v/>
      </c>
      <c r="K405" s="11"/>
      <c r="L405" s="12"/>
      <c r="M405" s="12"/>
      <c r="N405" s="13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x14ac:dyDescent="0.15">
      <c r="A406" s="23">
        <v>405</v>
      </c>
      <c r="B406" s="58"/>
      <c r="C406" s="58"/>
      <c r="D406" s="58"/>
      <c r="E406" s="56" t="str">
        <f>IF($C406="","",VLOOKUP($D406,編集不可!$A$4:$D$6,2,FALSE))</f>
        <v/>
      </c>
      <c r="F406" s="56" t="str">
        <f t="shared" si="18"/>
        <v/>
      </c>
      <c r="G406" s="56" t="str">
        <f>IF($C406="","",VLOOKUP($D406,編集不可!$A$4:$D$6,3,FALSE))</f>
        <v/>
      </c>
      <c r="H406" s="56" t="str">
        <f>IF($C406="","",VLOOKUP($D406,編集不可!$A$4:$D$6,4,FALSE))</f>
        <v/>
      </c>
      <c r="I406" s="26" t="str">
        <f t="shared" si="19"/>
        <v/>
      </c>
      <c r="J406" s="29" t="str">
        <f t="shared" si="20"/>
        <v/>
      </c>
      <c r="K406" s="11"/>
      <c r="L406" s="12"/>
      <c r="M406" s="12"/>
      <c r="N406" s="13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x14ac:dyDescent="0.15">
      <c r="A407" s="23">
        <v>406</v>
      </c>
      <c r="B407" s="58"/>
      <c r="C407" s="58"/>
      <c r="D407" s="58"/>
      <c r="E407" s="56" t="str">
        <f>IF($C407="","",VLOOKUP($D407,編集不可!$A$4:$D$6,2,FALSE))</f>
        <v/>
      </c>
      <c r="F407" s="56" t="str">
        <f t="shared" si="18"/>
        <v/>
      </c>
      <c r="G407" s="56" t="str">
        <f>IF($C407="","",VLOOKUP($D407,編集不可!$A$4:$D$6,3,FALSE))</f>
        <v/>
      </c>
      <c r="H407" s="56" t="str">
        <f>IF($C407="","",VLOOKUP($D407,編集不可!$A$4:$D$6,4,FALSE))</f>
        <v/>
      </c>
      <c r="I407" s="26" t="str">
        <f t="shared" si="19"/>
        <v/>
      </c>
      <c r="J407" s="29" t="str">
        <f t="shared" si="20"/>
        <v/>
      </c>
      <c r="K407" s="11"/>
      <c r="L407" s="12"/>
      <c r="M407" s="12"/>
      <c r="N407" s="13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x14ac:dyDescent="0.15">
      <c r="A408" s="23">
        <v>407</v>
      </c>
      <c r="B408" s="58"/>
      <c r="C408" s="58"/>
      <c r="D408" s="58"/>
      <c r="E408" s="56" t="str">
        <f>IF($C408="","",VLOOKUP($D408,編集不可!$A$4:$D$6,2,FALSE))</f>
        <v/>
      </c>
      <c r="F408" s="56" t="str">
        <f t="shared" si="18"/>
        <v/>
      </c>
      <c r="G408" s="56" t="str">
        <f>IF($C408="","",VLOOKUP($D408,編集不可!$A$4:$D$6,3,FALSE))</f>
        <v/>
      </c>
      <c r="H408" s="56" t="str">
        <f>IF($C408="","",VLOOKUP($D408,編集不可!$A$4:$D$6,4,FALSE))</f>
        <v/>
      </c>
      <c r="I408" s="26" t="str">
        <f t="shared" si="19"/>
        <v/>
      </c>
      <c r="J408" s="29" t="str">
        <f t="shared" si="20"/>
        <v/>
      </c>
      <c r="K408" s="11"/>
      <c r="L408" s="12"/>
      <c r="M408" s="12"/>
      <c r="N408" s="13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x14ac:dyDescent="0.15">
      <c r="A409" s="23">
        <v>408</v>
      </c>
      <c r="B409" s="58"/>
      <c r="C409" s="58"/>
      <c r="D409" s="58"/>
      <c r="E409" s="56" t="str">
        <f>IF($C409="","",VLOOKUP($D409,編集不可!$A$4:$D$6,2,FALSE))</f>
        <v/>
      </c>
      <c r="F409" s="56" t="str">
        <f t="shared" si="18"/>
        <v/>
      </c>
      <c r="G409" s="56" t="str">
        <f>IF($C409="","",VLOOKUP($D409,編集不可!$A$4:$D$6,3,FALSE))</f>
        <v/>
      </c>
      <c r="H409" s="56" t="str">
        <f>IF($C409="","",VLOOKUP($D409,編集不可!$A$4:$D$6,4,FALSE))</f>
        <v/>
      </c>
      <c r="I409" s="26" t="str">
        <f t="shared" si="19"/>
        <v/>
      </c>
      <c r="J409" s="29" t="str">
        <f t="shared" si="20"/>
        <v/>
      </c>
      <c r="K409" s="11"/>
      <c r="L409" s="12"/>
      <c r="M409" s="12"/>
      <c r="N409" s="13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x14ac:dyDescent="0.15">
      <c r="A410" s="23">
        <v>409</v>
      </c>
      <c r="B410" s="58"/>
      <c r="C410" s="58"/>
      <c r="D410" s="58"/>
      <c r="E410" s="56" t="str">
        <f>IF($C410="","",VLOOKUP($D410,編集不可!$A$4:$D$6,2,FALSE))</f>
        <v/>
      </c>
      <c r="F410" s="56" t="str">
        <f t="shared" si="18"/>
        <v/>
      </c>
      <c r="G410" s="56" t="str">
        <f>IF($C410="","",VLOOKUP($D410,編集不可!$A$4:$D$6,3,FALSE))</f>
        <v/>
      </c>
      <c r="H410" s="56" t="str">
        <f>IF($C410="","",VLOOKUP($D410,編集不可!$A$4:$D$6,4,FALSE))</f>
        <v/>
      </c>
      <c r="I410" s="26" t="str">
        <f t="shared" si="19"/>
        <v/>
      </c>
      <c r="J410" s="29" t="str">
        <f t="shared" si="20"/>
        <v/>
      </c>
      <c r="K410" s="11"/>
      <c r="L410" s="12"/>
      <c r="M410" s="12"/>
      <c r="N410" s="13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x14ac:dyDescent="0.15">
      <c r="A411" s="23">
        <v>410</v>
      </c>
      <c r="B411" s="58"/>
      <c r="C411" s="58"/>
      <c r="D411" s="58"/>
      <c r="E411" s="56" t="str">
        <f>IF($C411="","",VLOOKUP($D411,編集不可!$A$4:$D$6,2,FALSE))</f>
        <v/>
      </c>
      <c r="F411" s="56" t="str">
        <f t="shared" si="18"/>
        <v/>
      </c>
      <c r="G411" s="56" t="str">
        <f>IF($C411="","",VLOOKUP($D411,編集不可!$A$4:$D$6,3,FALSE))</f>
        <v/>
      </c>
      <c r="H411" s="56" t="str">
        <f>IF($C411="","",VLOOKUP($D411,編集不可!$A$4:$D$6,4,FALSE))</f>
        <v/>
      </c>
      <c r="I411" s="26" t="str">
        <f t="shared" si="19"/>
        <v/>
      </c>
      <c r="J411" s="29" t="str">
        <f t="shared" si="20"/>
        <v/>
      </c>
      <c r="K411" s="11"/>
      <c r="L411" s="12"/>
      <c r="M411" s="12"/>
      <c r="N411" s="13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x14ac:dyDescent="0.15">
      <c r="A412" s="23">
        <v>411</v>
      </c>
      <c r="B412" s="58"/>
      <c r="C412" s="58"/>
      <c r="D412" s="58"/>
      <c r="E412" s="56" t="str">
        <f>IF($C412="","",VLOOKUP($D412,編集不可!$A$4:$D$6,2,FALSE))</f>
        <v/>
      </c>
      <c r="F412" s="56" t="str">
        <f t="shared" si="18"/>
        <v/>
      </c>
      <c r="G412" s="56" t="str">
        <f>IF($C412="","",VLOOKUP($D412,編集不可!$A$4:$D$6,3,FALSE))</f>
        <v/>
      </c>
      <c r="H412" s="56" t="str">
        <f>IF($C412="","",VLOOKUP($D412,編集不可!$A$4:$D$6,4,FALSE))</f>
        <v/>
      </c>
      <c r="I412" s="26" t="str">
        <f t="shared" si="19"/>
        <v/>
      </c>
      <c r="J412" s="29" t="str">
        <f t="shared" si="20"/>
        <v/>
      </c>
      <c r="K412" s="11"/>
      <c r="L412" s="12"/>
      <c r="M412" s="12"/>
      <c r="N412" s="13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x14ac:dyDescent="0.15">
      <c r="A413" s="23">
        <v>412</v>
      </c>
      <c r="B413" s="58"/>
      <c r="C413" s="58"/>
      <c r="D413" s="58"/>
      <c r="E413" s="56" t="str">
        <f>IF($C413="","",VLOOKUP($D413,編集不可!$A$4:$D$6,2,FALSE))</f>
        <v/>
      </c>
      <c r="F413" s="56" t="str">
        <f t="shared" si="18"/>
        <v/>
      </c>
      <c r="G413" s="56" t="str">
        <f>IF($C413="","",VLOOKUP($D413,編集不可!$A$4:$D$6,3,FALSE))</f>
        <v/>
      </c>
      <c r="H413" s="56" t="str">
        <f>IF($C413="","",VLOOKUP($D413,編集不可!$A$4:$D$6,4,FALSE))</f>
        <v/>
      </c>
      <c r="I413" s="26" t="str">
        <f t="shared" si="19"/>
        <v/>
      </c>
      <c r="J413" s="29" t="str">
        <f t="shared" si="20"/>
        <v/>
      </c>
      <c r="K413" s="11"/>
      <c r="L413" s="12"/>
      <c r="M413" s="12"/>
      <c r="N413" s="13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x14ac:dyDescent="0.15">
      <c r="A414" s="23">
        <v>413</v>
      </c>
      <c r="B414" s="58"/>
      <c r="C414" s="58"/>
      <c r="D414" s="58"/>
      <c r="E414" s="56" t="str">
        <f>IF($C414="","",VLOOKUP($D414,編集不可!$A$4:$D$6,2,FALSE))</f>
        <v/>
      </c>
      <c r="F414" s="56" t="str">
        <f t="shared" si="18"/>
        <v/>
      </c>
      <c r="G414" s="56" t="str">
        <f>IF($C414="","",VLOOKUP($D414,編集不可!$A$4:$D$6,3,FALSE))</f>
        <v/>
      </c>
      <c r="H414" s="56" t="str">
        <f>IF($C414="","",VLOOKUP($D414,編集不可!$A$4:$D$6,4,FALSE))</f>
        <v/>
      </c>
      <c r="I414" s="26" t="str">
        <f t="shared" si="19"/>
        <v/>
      </c>
      <c r="J414" s="29" t="str">
        <f t="shared" si="20"/>
        <v/>
      </c>
      <c r="K414" s="11"/>
      <c r="L414" s="12"/>
      <c r="M414" s="12"/>
      <c r="N414" s="13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x14ac:dyDescent="0.15">
      <c r="A415" s="23">
        <v>414</v>
      </c>
      <c r="B415" s="58"/>
      <c r="C415" s="58"/>
      <c r="D415" s="58"/>
      <c r="E415" s="56" t="str">
        <f>IF($C415="","",VLOOKUP($D415,編集不可!$A$4:$D$6,2,FALSE))</f>
        <v/>
      </c>
      <c r="F415" s="56" t="str">
        <f t="shared" si="18"/>
        <v/>
      </c>
      <c r="G415" s="56" t="str">
        <f>IF($C415="","",VLOOKUP($D415,編集不可!$A$4:$D$6,3,FALSE))</f>
        <v/>
      </c>
      <c r="H415" s="56" t="str">
        <f>IF($C415="","",VLOOKUP($D415,編集不可!$A$4:$D$6,4,FALSE))</f>
        <v/>
      </c>
      <c r="I415" s="26" t="str">
        <f t="shared" si="19"/>
        <v/>
      </c>
      <c r="J415" s="29" t="str">
        <f t="shared" si="20"/>
        <v/>
      </c>
      <c r="K415" s="11"/>
      <c r="L415" s="12"/>
      <c r="M415" s="12"/>
      <c r="N415" s="13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x14ac:dyDescent="0.15">
      <c r="A416" s="23">
        <v>415</v>
      </c>
      <c r="B416" s="58"/>
      <c r="C416" s="58"/>
      <c r="D416" s="58"/>
      <c r="E416" s="56" t="str">
        <f>IF($C416="","",VLOOKUP($D416,編集不可!$A$4:$D$6,2,FALSE))</f>
        <v/>
      </c>
      <c r="F416" s="56" t="str">
        <f t="shared" si="18"/>
        <v/>
      </c>
      <c r="G416" s="56" t="str">
        <f>IF($C416="","",VLOOKUP($D416,編集不可!$A$4:$D$6,3,FALSE))</f>
        <v/>
      </c>
      <c r="H416" s="56" t="str">
        <f>IF($C416="","",VLOOKUP($D416,編集不可!$A$4:$D$6,4,FALSE))</f>
        <v/>
      </c>
      <c r="I416" s="26" t="str">
        <f t="shared" si="19"/>
        <v/>
      </c>
      <c r="J416" s="29" t="str">
        <f t="shared" si="20"/>
        <v/>
      </c>
      <c r="K416" s="11"/>
      <c r="L416" s="12"/>
      <c r="M416" s="12"/>
      <c r="N416" s="13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x14ac:dyDescent="0.15">
      <c r="A417" s="23">
        <v>416</v>
      </c>
      <c r="B417" s="58"/>
      <c r="C417" s="58"/>
      <c r="D417" s="58"/>
      <c r="E417" s="56" t="str">
        <f>IF($C417="","",VLOOKUP($D417,編集不可!$A$4:$D$6,2,FALSE))</f>
        <v/>
      </c>
      <c r="F417" s="56" t="str">
        <f t="shared" si="18"/>
        <v/>
      </c>
      <c r="G417" s="56" t="str">
        <f>IF($C417="","",VLOOKUP($D417,編集不可!$A$4:$D$6,3,FALSE))</f>
        <v/>
      </c>
      <c r="H417" s="56" t="str">
        <f>IF($C417="","",VLOOKUP($D417,編集不可!$A$4:$D$6,4,FALSE))</f>
        <v/>
      </c>
      <c r="I417" s="26" t="str">
        <f t="shared" si="19"/>
        <v/>
      </c>
      <c r="J417" s="29" t="str">
        <f t="shared" si="20"/>
        <v/>
      </c>
      <c r="K417" s="11"/>
      <c r="L417" s="12"/>
      <c r="M417" s="12"/>
      <c r="N417" s="13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x14ac:dyDescent="0.15">
      <c r="A418" s="23">
        <v>417</v>
      </c>
      <c r="B418" s="58"/>
      <c r="C418" s="58"/>
      <c r="D418" s="58"/>
      <c r="E418" s="56" t="str">
        <f>IF($C418="","",VLOOKUP($D418,編集不可!$A$4:$D$6,2,FALSE))</f>
        <v/>
      </c>
      <c r="F418" s="56" t="str">
        <f t="shared" si="18"/>
        <v/>
      </c>
      <c r="G418" s="56" t="str">
        <f>IF($C418="","",VLOOKUP($D418,編集不可!$A$4:$D$6,3,FALSE))</f>
        <v/>
      </c>
      <c r="H418" s="56" t="str">
        <f>IF($C418="","",VLOOKUP($D418,編集不可!$A$4:$D$6,4,FALSE))</f>
        <v/>
      </c>
      <c r="I418" s="26" t="str">
        <f t="shared" si="19"/>
        <v/>
      </c>
      <c r="J418" s="29" t="str">
        <f t="shared" si="20"/>
        <v/>
      </c>
      <c r="K418" s="11"/>
      <c r="L418" s="12"/>
      <c r="M418" s="12"/>
      <c r="N418" s="13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x14ac:dyDescent="0.15">
      <c r="A419" s="23">
        <v>418</v>
      </c>
      <c r="B419" s="58"/>
      <c r="C419" s="58"/>
      <c r="D419" s="58"/>
      <c r="E419" s="56" t="str">
        <f>IF($C419="","",VLOOKUP($D419,編集不可!$A$4:$D$6,2,FALSE))</f>
        <v/>
      </c>
      <c r="F419" s="56" t="str">
        <f t="shared" si="18"/>
        <v/>
      </c>
      <c r="G419" s="56" t="str">
        <f>IF($C419="","",VLOOKUP($D419,編集不可!$A$4:$D$6,3,FALSE))</f>
        <v/>
      </c>
      <c r="H419" s="56" t="str">
        <f>IF($C419="","",VLOOKUP($D419,編集不可!$A$4:$D$6,4,FALSE))</f>
        <v/>
      </c>
      <c r="I419" s="26" t="str">
        <f t="shared" si="19"/>
        <v/>
      </c>
      <c r="J419" s="29" t="str">
        <f t="shared" si="20"/>
        <v/>
      </c>
      <c r="K419" s="11"/>
      <c r="L419" s="12"/>
      <c r="M419" s="12"/>
      <c r="N419" s="13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x14ac:dyDescent="0.15">
      <c r="A420" s="23">
        <v>419</v>
      </c>
      <c r="B420" s="58"/>
      <c r="C420" s="58"/>
      <c r="D420" s="58"/>
      <c r="E420" s="56" t="str">
        <f>IF($C420="","",VLOOKUP($D420,編集不可!$A$4:$D$6,2,FALSE))</f>
        <v/>
      </c>
      <c r="F420" s="56" t="str">
        <f t="shared" si="18"/>
        <v/>
      </c>
      <c r="G420" s="56" t="str">
        <f>IF($C420="","",VLOOKUP($D420,編集不可!$A$4:$D$6,3,FALSE))</f>
        <v/>
      </c>
      <c r="H420" s="56" t="str">
        <f>IF($C420="","",VLOOKUP($D420,編集不可!$A$4:$D$6,4,FALSE))</f>
        <v/>
      </c>
      <c r="I420" s="26" t="str">
        <f t="shared" si="19"/>
        <v/>
      </c>
      <c r="J420" s="29" t="str">
        <f t="shared" si="20"/>
        <v/>
      </c>
      <c r="K420" s="11"/>
      <c r="L420" s="12"/>
      <c r="M420" s="12"/>
      <c r="N420" s="13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x14ac:dyDescent="0.15">
      <c r="A421" s="23">
        <v>420</v>
      </c>
      <c r="B421" s="58"/>
      <c r="C421" s="58"/>
      <c r="D421" s="58"/>
      <c r="E421" s="56" t="str">
        <f>IF($C421="","",VLOOKUP($D421,編集不可!$A$4:$D$6,2,FALSE))</f>
        <v/>
      </c>
      <c r="F421" s="56" t="str">
        <f t="shared" si="18"/>
        <v/>
      </c>
      <c r="G421" s="56" t="str">
        <f>IF($C421="","",VLOOKUP($D421,編集不可!$A$4:$D$6,3,FALSE))</f>
        <v/>
      </c>
      <c r="H421" s="56" t="str">
        <f>IF($C421="","",VLOOKUP($D421,編集不可!$A$4:$D$6,4,FALSE))</f>
        <v/>
      </c>
      <c r="I421" s="26" t="str">
        <f t="shared" si="19"/>
        <v/>
      </c>
      <c r="J421" s="29" t="str">
        <f t="shared" si="20"/>
        <v/>
      </c>
      <c r="K421" s="11"/>
      <c r="L421" s="12"/>
      <c r="M421" s="12"/>
      <c r="N421" s="13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x14ac:dyDescent="0.15">
      <c r="A422" s="23">
        <v>421</v>
      </c>
      <c r="B422" s="58"/>
      <c r="C422" s="58"/>
      <c r="D422" s="58"/>
      <c r="E422" s="56" t="str">
        <f>IF($C422="","",VLOOKUP($D422,編集不可!$A$4:$D$6,2,FALSE))</f>
        <v/>
      </c>
      <c r="F422" s="56" t="str">
        <f t="shared" si="18"/>
        <v/>
      </c>
      <c r="G422" s="56" t="str">
        <f>IF($C422="","",VLOOKUP($D422,編集不可!$A$4:$D$6,3,FALSE))</f>
        <v/>
      </c>
      <c r="H422" s="56" t="str">
        <f>IF($C422="","",VLOOKUP($D422,編集不可!$A$4:$D$6,4,FALSE))</f>
        <v/>
      </c>
      <c r="I422" s="26" t="str">
        <f t="shared" si="19"/>
        <v/>
      </c>
      <c r="J422" s="29" t="str">
        <f t="shared" si="20"/>
        <v/>
      </c>
      <c r="K422" s="11"/>
      <c r="L422" s="12"/>
      <c r="M422" s="12"/>
      <c r="N422" s="13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x14ac:dyDescent="0.15">
      <c r="A423" s="23">
        <v>422</v>
      </c>
      <c r="B423" s="58"/>
      <c r="C423" s="58"/>
      <c r="D423" s="58"/>
      <c r="E423" s="56" t="str">
        <f>IF($C423="","",VLOOKUP($D423,編集不可!$A$4:$D$6,2,FALSE))</f>
        <v/>
      </c>
      <c r="F423" s="56" t="str">
        <f t="shared" si="18"/>
        <v/>
      </c>
      <c r="G423" s="56" t="str">
        <f>IF($C423="","",VLOOKUP($D423,編集不可!$A$4:$D$6,3,FALSE))</f>
        <v/>
      </c>
      <c r="H423" s="56" t="str">
        <f>IF($C423="","",VLOOKUP($D423,編集不可!$A$4:$D$6,4,FALSE))</f>
        <v/>
      </c>
      <c r="I423" s="26" t="str">
        <f t="shared" si="19"/>
        <v/>
      </c>
      <c r="J423" s="29" t="str">
        <f t="shared" si="20"/>
        <v/>
      </c>
      <c r="K423" s="11"/>
      <c r="L423" s="12"/>
      <c r="M423" s="12"/>
      <c r="N423" s="13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x14ac:dyDescent="0.15">
      <c r="A424" s="23">
        <v>423</v>
      </c>
      <c r="B424" s="58"/>
      <c r="C424" s="58"/>
      <c r="D424" s="58"/>
      <c r="E424" s="56" t="str">
        <f>IF($C424="","",VLOOKUP($D424,編集不可!$A$4:$D$6,2,FALSE))</f>
        <v/>
      </c>
      <c r="F424" s="56" t="str">
        <f t="shared" si="18"/>
        <v/>
      </c>
      <c r="G424" s="56" t="str">
        <f>IF($C424="","",VLOOKUP($D424,編集不可!$A$4:$D$6,3,FALSE))</f>
        <v/>
      </c>
      <c r="H424" s="56" t="str">
        <f>IF($C424="","",VLOOKUP($D424,編集不可!$A$4:$D$6,4,FALSE))</f>
        <v/>
      </c>
      <c r="I424" s="26" t="str">
        <f t="shared" si="19"/>
        <v/>
      </c>
      <c r="J424" s="29" t="str">
        <f t="shared" si="20"/>
        <v/>
      </c>
      <c r="K424" s="11"/>
      <c r="L424" s="12"/>
      <c r="M424" s="12"/>
      <c r="N424" s="13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x14ac:dyDescent="0.15">
      <c r="A425" s="23">
        <v>424</v>
      </c>
      <c r="B425" s="58"/>
      <c r="C425" s="58"/>
      <c r="D425" s="58"/>
      <c r="E425" s="56" t="str">
        <f>IF($C425="","",VLOOKUP($D425,編集不可!$A$4:$D$6,2,FALSE))</f>
        <v/>
      </c>
      <c r="F425" s="56" t="str">
        <f t="shared" si="18"/>
        <v/>
      </c>
      <c r="G425" s="56" t="str">
        <f>IF($C425="","",VLOOKUP($D425,編集不可!$A$4:$D$6,3,FALSE))</f>
        <v/>
      </c>
      <c r="H425" s="56" t="str">
        <f>IF($C425="","",VLOOKUP($D425,編集不可!$A$4:$D$6,4,FALSE))</f>
        <v/>
      </c>
      <c r="I425" s="26" t="str">
        <f t="shared" si="19"/>
        <v/>
      </c>
      <c r="J425" s="29" t="str">
        <f t="shared" si="20"/>
        <v/>
      </c>
      <c r="K425" s="11"/>
      <c r="L425" s="12"/>
      <c r="M425" s="12"/>
      <c r="N425" s="13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x14ac:dyDescent="0.15">
      <c r="A426" s="23">
        <v>425</v>
      </c>
      <c r="B426" s="58"/>
      <c r="C426" s="58"/>
      <c r="D426" s="58"/>
      <c r="E426" s="56" t="str">
        <f>IF($C426="","",VLOOKUP($D426,編集不可!$A$4:$D$6,2,FALSE))</f>
        <v/>
      </c>
      <c r="F426" s="56" t="str">
        <f t="shared" si="18"/>
        <v/>
      </c>
      <c r="G426" s="56" t="str">
        <f>IF($C426="","",VLOOKUP($D426,編集不可!$A$4:$D$6,3,FALSE))</f>
        <v/>
      </c>
      <c r="H426" s="56" t="str">
        <f>IF($C426="","",VLOOKUP($D426,編集不可!$A$4:$D$6,4,FALSE))</f>
        <v/>
      </c>
      <c r="I426" s="26" t="str">
        <f t="shared" si="19"/>
        <v/>
      </c>
      <c r="J426" s="29" t="str">
        <f t="shared" si="20"/>
        <v/>
      </c>
      <c r="K426" s="11"/>
      <c r="L426" s="12"/>
      <c r="M426" s="12"/>
      <c r="N426" s="13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x14ac:dyDescent="0.15">
      <c r="A427" s="23">
        <v>426</v>
      </c>
      <c r="B427" s="58"/>
      <c r="C427" s="58"/>
      <c r="D427" s="58"/>
      <c r="E427" s="56" t="str">
        <f>IF($C427="","",VLOOKUP($D427,編集不可!$A$4:$D$6,2,FALSE))</f>
        <v/>
      </c>
      <c r="F427" s="56" t="str">
        <f t="shared" si="18"/>
        <v/>
      </c>
      <c r="G427" s="56" t="str">
        <f>IF($C427="","",VLOOKUP($D427,編集不可!$A$4:$D$6,3,FALSE))</f>
        <v/>
      </c>
      <c r="H427" s="56" t="str">
        <f>IF($C427="","",VLOOKUP($D427,編集不可!$A$4:$D$6,4,FALSE))</f>
        <v/>
      </c>
      <c r="I427" s="26" t="str">
        <f t="shared" si="19"/>
        <v/>
      </c>
      <c r="J427" s="29" t="str">
        <f t="shared" si="20"/>
        <v/>
      </c>
      <c r="K427" s="11"/>
      <c r="L427" s="12"/>
      <c r="M427" s="12"/>
      <c r="N427" s="13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x14ac:dyDescent="0.15">
      <c r="A428" s="23">
        <v>427</v>
      </c>
      <c r="B428" s="58"/>
      <c r="C428" s="58"/>
      <c r="D428" s="58"/>
      <c r="E428" s="56" t="str">
        <f>IF($C428="","",VLOOKUP($D428,編集不可!$A$4:$D$6,2,FALSE))</f>
        <v/>
      </c>
      <c r="F428" s="56" t="str">
        <f t="shared" si="18"/>
        <v/>
      </c>
      <c r="G428" s="56" t="str">
        <f>IF($C428="","",VLOOKUP($D428,編集不可!$A$4:$D$6,3,FALSE))</f>
        <v/>
      </c>
      <c r="H428" s="56" t="str">
        <f>IF($C428="","",VLOOKUP($D428,編集不可!$A$4:$D$6,4,FALSE))</f>
        <v/>
      </c>
      <c r="I428" s="26" t="str">
        <f t="shared" si="19"/>
        <v/>
      </c>
      <c r="J428" s="29" t="str">
        <f t="shared" si="20"/>
        <v/>
      </c>
      <c r="K428" s="11"/>
      <c r="L428" s="12"/>
      <c r="M428" s="12"/>
      <c r="N428" s="13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x14ac:dyDescent="0.15">
      <c r="A429" s="23">
        <v>428</v>
      </c>
      <c r="B429" s="58"/>
      <c r="C429" s="58"/>
      <c r="D429" s="58"/>
      <c r="E429" s="56" t="str">
        <f>IF($C429="","",VLOOKUP($D429,編集不可!$A$4:$D$6,2,FALSE))</f>
        <v/>
      </c>
      <c r="F429" s="56" t="str">
        <f t="shared" si="18"/>
        <v/>
      </c>
      <c r="G429" s="56" t="str">
        <f>IF($C429="","",VLOOKUP($D429,編集不可!$A$4:$D$6,3,FALSE))</f>
        <v/>
      </c>
      <c r="H429" s="56" t="str">
        <f>IF($C429="","",VLOOKUP($D429,編集不可!$A$4:$D$6,4,FALSE))</f>
        <v/>
      </c>
      <c r="I429" s="26" t="str">
        <f t="shared" si="19"/>
        <v/>
      </c>
      <c r="J429" s="29" t="str">
        <f t="shared" si="20"/>
        <v/>
      </c>
      <c r="K429" s="11"/>
      <c r="L429" s="12"/>
      <c r="M429" s="12"/>
      <c r="N429" s="13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x14ac:dyDescent="0.15">
      <c r="A430" s="23">
        <v>429</v>
      </c>
      <c r="B430" s="58"/>
      <c r="C430" s="58"/>
      <c r="D430" s="58"/>
      <c r="E430" s="56" t="str">
        <f>IF($C430="","",VLOOKUP($D430,編集不可!$A$4:$D$6,2,FALSE))</f>
        <v/>
      </c>
      <c r="F430" s="56" t="str">
        <f t="shared" si="18"/>
        <v/>
      </c>
      <c r="G430" s="56" t="str">
        <f>IF($C430="","",VLOOKUP($D430,編集不可!$A$4:$D$6,3,FALSE))</f>
        <v/>
      </c>
      <c r="H430" s="56" t="str">
        <f>IF($C430="","",VLOOKUP($D430,編集不可!$A$4:$D$6,4,FALSE))</f>
        <v/>
      </c>
      <c r="I430" s="26" t="str">
        <f t="shared" si="19"/>
        <v/>
      </c>
      <c r="J430" s="29" t="str">
        <f t="shared" si="20"/>
        <v/>
      </c>
      <c r="K430" s="11"/>
      <c r="L430" s="12"/>
      <c r="M430" s="12"/>
      <c r="N430" s="13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x14ac:dyDescent="0.15">
      <c r="A431" s="23">
        <v>430</v>
      </c>
      <c r="B431" s="58"/>
      <c r="C431" s="58"/>
      <c r="D431" s="58"/>
      <c r="E431" s="56" t="str">
        <f>IF($C431="","",VLOOKUP($D431,編集不可!$A$4:$D$6,2,FALSE))</f>
        <v/>
      </c>
      <c r="F431" s="56" t="str">
        <f t="shared" si="18"/>
        <v/>
      </c>
      <c r="G431" s="56" t="str">
        <f>IF($C431="","",VLOOKUP($D431,編集不可!$A$4:$D$6,3,FALSE))</f>
        <v/>
      </c>
      <c r="H431" s="56" t="str">
        <f>IF($C431="","",VLOOKUP($D431,編集不可!$A$4:$D$6,4,FALSE))</f>
        <v/>
      </c>
      <c r="I431" s="26" t="str">
        <f t="shared" si="19"/>
        <v/>
      </c>
      <c r="J431" s="29" t="str">
        <f t="shared" si="20"/>
        <v/>
      </c>
      <c r="K431" s="11"/>
      <c r="L431" s="12"/>
      <c r="M431" s="12"/>
      <c r="N431" s="13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x14ac:dyDescent="0.15">
      <c r="A432" s="23">
        <v>431</v>
      </c>
      <c r="B432" s="58"/>
      <c r="C432" s="58"/>
      <c r="D432" s="58"/>
      <c r="E432" s="56" t="str">
        <f>IF($C432="","",VLOOKUP($D432,編集不可!$A$4:$D$6,2,FALSE))</f>
        <v/>
      </c>
      <c r="F432" s="56" t="str">
        <f t="shared" si="18"/>
        <v/>
      </c>
      <c r="G432" s="56" t="str">
        <f>IF($C432="","",VLOOKUP($D432,編集不可!$A$4:$D$6,3,FALSE))</f>
        <v/>
      </c>
      <c r="H432" s="56" t="str">
        <f>IF($C432="","",VLOOKUP($D432,編集不可!$A$4:$D$6,4,FALSE))</f>
        <v/>
      </c>
      <c r="I432" s="26" t="str">
        <f t="shared" si="19"/>
        <v/>
      </c>
      <c r="J432" s="29" t="str">
        <f t="shared" si="20"/>
        <v/>
      </c>
      <c r="K432" s="11"/>
      <c r="L432" s="12"/>
      <c r="M432" s="12"/>
      <c r="N432" s="13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x14ac:dyDescent="0.15">
      <c r="A433" s="23">
        <v>432</v>
      </c>
      <c r="B433" s="58"/>
      <c r="C433" s="58"/>
      <c r="D433" s="58"/>
      <c r="E433" s="56" t="str">
        <f>IF($C433="","",VLOOKUP($D433,編集不可!$A$4:$D$6,2,FALSE))</f>
        <v/>
      </c>
      <c r="F433" s="56" t="str">
        <f t="shared" si="18"/>
        <v/>
      </c>
      <c r="G433" s="56" t="str">
        <f>IF($C433="","",VLOOKUP($D433,編集不可!$A$4:$D$6,3,FALSE))</f>
        <v/>
      </c>
      <c r="H433" s="56" t="str">
        <f>IF($C433="","",VLOOKUP($D433,編集不可!$A$4:$D$6,4,FALSE))</f>
        <v/>
      </c>
      <c r="I433" s="26" t="str">
        <f t="shared" si="19"/>
        <v/>
      </c>
      <c r="J433" s="29" t="str">
        <f t="shared" si="20"/>
        <v/>
      </c>
      <c r="K433" s="11"/>
      <c r="L433" s="12"/>
      <c r="M433" s="12"/>
      <c r="N433" s="13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x14ac:dyDescent="0.15">
      <c r="A434" s="23">
        <v>433</v>
      </c>
      <c r="B434" s="58"/>
      <c r="C434" s="58"/>
      <c r="D434" s="58"/>
      <c r="E434" s="56" t="str">
        <f>IF($C434="","",VLOOKUP($D434,編集不可!$A$4:$D$6,2,FALSE))</f>
        <v/>
      </c>
      <c r="F434" s="56" t="str">
        <f t="shared" si="18"/>
        <v/>
      </c>
      <c r="G434" s="56" t="str">
        <f>IF($C434="","",VLOOKUP($D434,編集不可!$A$4:$D$6,3,FALSE))</f>
        <v/>
      </c>
      <c r="H434" s="56" t="str">
        <f>IF($C434="","",VLOOKUP($D434,編集不可!$A$4:$D$6,4,FALSE))</f>
        <v/>
      </c>
      <c r="I434" s="26" t="str">
        <f t="shared" si="19"/>
        <v/>
      </c>
      <c r="J434" s="29" t="str">
        <f t="shared" si="20"/>
        <v/>
      </c>
      <c r="K434" s="11"/>
      <c r="L434" s="12"/>
      <c r="M434" s="12"/>
      <c r="N434" s="13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x14ac:dyDescent="0.15">
      <c r="A435" s="23">
        <v>434</v>
      </c>
      <c r="B435" s="58"/>
      <c r="C435" s="58"/>
      <c r="D435" s="58"/>
      <c r="E435" s="56" t="str">
        <f>IF($C435="","",VLOOKUP($D435,編集不可!$A$4:$D$6,2,FALSE))</f>
        <v/>
      </c>
      <c r="F435" s="56" t="str">
        <f t="shared" si="18"/>
        <v/>
      </c>
      <c r="G435" s="56" t="str">
        <f>IF($C435="","",VLOOKUP($D435,編集不可!$A$4:$D$6,3,FALSE))</f>
        <v/>
      </c>
      <c r="H435" s="56" t="str">
        <f>IF($C435="","",VLOOKUP($D435,編集不可!$A$4:$D$6,4,FALSE))</f>
        <v/>
      </c>
      <c r="I435" s="26" t="str">
        <f t="shared" si="19"/>
        <v/>
      </c>
      <c r="J435" s="29" t="str">
        <f t="shared" si="20"/>
        <v/>
      </c>
      <c r="K435" s="11"/>
      <c r="L435" s="12"/>
      <c r="M435" s="12"/>
      <c r="N435" s="13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x14ac:dyDescent="0.15">
      <c r="A436" s="23">
        <v>435</v>
      </c>
      <c r="B436" s="58"/>
      <c r="C436" s="58"/>
      <c r="D436" s="58"/>
      <c r="E436" s="56" t="str">
        <f>IF($C436="","",VLOOKUP($D436,編集不可!$A$4:$D$6,2,FALSE))</f>
        <v/>
      </c>
      <c r="F436" s="56" t="str">
        <f t="shared" si="18"/>
        <v/>
      </c>
      <c r="G436" s="56" t="str">
        <f>IF($C436="","",VLOOKUP($D436,編集不可!$A$4:$D$6,3,FALSE))</f>
        <v/>
      </c>
      <c r="H436" s="56" t="str">
        <f>IF($C436="","",VLOOKUP($D436,編集不可!$A$4:$D$6,4,FALSE))</f>
        <v/>
      </c>
      <c r="I436" s="26" t="str">
        <f t="shared" si="19"/>
        <v/>
      </c>
      <c r="J436" s="29" t="str">
        <f t="shared" si="20"/>
        <v/>
      </c>
      <c r="K436" s="11"/>
      <c r="L436" s="12"/>
      <c r="M436" s="12"/>
      <c r="N436" s="13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x14ac:dyDescent="0.15">
      <c r="A437" s="23">
        <v>436</v>
      </c>
      <c r="B437" s="58"/>
      <c r="C437" s="58"/>
      <c r="D437" s="58"/>
      <c r="E437" s="56" t="str">
        <f>IF($C437="","",VLOOKUP($D437,編集不可!$A$4:$D$6,2,FALSE))</f>
        <v/>
      </c>
      <c r="F437" s="56" t="str">
        <f t="shared" si="18"/>
        <v/>
      </c>
      <c r="G437" s="56" t="str">
        <f>IF($C437="","",VLOOKUP($D437,編集不可!$A$4:$D$6,3,FALSE))</f>
        <v/>
      </c>
      <c r="H437" s="56" t="str">
        <f>IF($C437="","",VLOOKUP($D437,編集不可!$A$4:$D$6,4,FALSE))</f>
        <v/>
      </c>
      <c r="I437" s="26" t="str">
        <f t="shared" si="19"/>
        <v/>
      </c>
      <c r="J437" s="29" t="str">
        <f t="shared" si="20"/>
        <v/>
      </c>
      <c r="K437" s="11"/>
      <c r="L437" s="12"/>
      <c r="M437" s="12"/>
      <c r="N437" s="13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x14ac:dyDescent="0.15">
      <c r="A438" s="23">
        <v>437</v>
      </c>
      <c r="B438" s="58"/>
      <c r="C438" s="58"/>
      <c r="D438" s="58"/>
      <c r="E438" s="56" t="str">
        <f>IF($C438="","",VLOOKUP($D438,編集不可!$A$4:$D$6,2,FALSE))</f>
        <v/>
      </c>
      <c r="F438" s="56" t="str">
        <f t="shared" si="18"/>
        <v/>
      </c>
      <c r="G438" s="56" t="str">
        <f>IF($C438="","",VLOOKUP($D438,編集不可!$A$4:$D$6,3,FALSE))</f>
        <v/>
      </c>
      <c r="H438" s="56" t="str">
        <f>IF($C438="","",VLOOKUP($D438,編集不可!$A$4:$D$6,4,FALSE))</f>
        <v/>
      </c>
      <c r="I438" s="26" t="str">
        <f t="shared" si="19"/>
        <v/>
      </c>
      <c r="J438" s="29" t="str">
        <f t="shared" si="20"/>
        <v/>
      </c>
      <c r="K438" s="11"/>
      <c r="L438" s="12"/>
      <c r="M438" s="12"/>
      <c r="N438" s="13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x14ac:dyDescent="0.15">
      <c r="A439" s="23">
        <v>438</v>
      </c>
      <c r="B439" s="58"/>
      <c r="C439" s="58"/>
      <c r="D439" s="58"/>
      <c r="E439" s="56" t="str">
        <f>IF($C439="","",VLOOKUP($D439,編集不可!$A$4:$D$6,2,FALSE))</f>
        <v/>
      </c>
      <c r="F439" s="56" t="str">
        <f t="shared" si="18"/>
        <v/>
      </c>
      <c r="G439" s="56" t="str">
        <f>IF($C439="","",VLOOKUP($D439,編集不可!$A$4:$D$6,3,FALSE))</f>
        <v/>
      </c>
      <c r="H439" s="56" t="str">
        <f>IF($C439="","",VLOOKUP($D439,編集不可!$A$4:$D$6,4,FALSE))</f>
        <v/>
      </c>
      <c r="I439" s="26" t="str">
        <f t="shared" si="19"/>
        <v/>
      </c>
      <c r="J439" s="29" t="str">
        <f t="shared" si="20"/>
        <v/>
      </c>
      <c r="K439" s="11"/>
      <c r="L439" s="12"/>
      <c r="M439" s="12"/>
      <c r="N439" s="13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x14ac:dyDescent="0.15">
      <c r="A440" s="23">
        <v>439</v>
      </c>
      <c r="B440" s="58"/>
      <c r="C440" s="58"/>
      <c r="D440" s="58"/>
      <c r="E440" s="56" t="str">
        <f>IF($C440="","",VLOOKUP($D440,編集不可!$A$4:$D$6,2,FALSE))</f>
        <v/>
      </c>
      <c r="F440" s="56" t="str">
        <f t="shared" si="18"/>
        <v/>
      </c>
      <c r="G440" s="56" t="str">
        <f>IF($C440="","",VLOOKUP($D440,編集不可!$A$4:$D$6,3,FALSE))</f>
        <v/>
      </c>
      <c r="H440" s="56" t="str">
        <f>IF($C440="","",VLOOKUP($D440,編集不可!$A$4:$D$6,4,FALSE))</f>
        <v/>
      </c>
      <c r="I440" s="26" t="str">
        <f t="shared" si="19"/>
        <v/>
      </c>
      <c r="J440" s="29" t="str">
        <f t="shared" si="20"/>
        <v/>
      </c>
      <c r="K440" s="11"/>
      <c r="L440" s="12"/>
      <c r="M440" s="12"/>
      <c r="N440" s="13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x14ac:dyDescent="0.15">
      <c r="A441" s="23">
        <v>440</v>
      </c>
      <c r="B441" s="58"/>
      <c r="C441" s="58"/>
      <c r="D441" s="58"/>
      <c r="E441" s="56" t="str">
        <f>IF($C441="","",VLOOKUP($D441,編集不可!$A$4:$D$6,2,FALSE))</f>
        <v/>
      </c>
      <c r="F441" s="56" t="str">
        <f t="shared" si="18"/>
        <v/>
      </c>
      <c r="G441" s="56" t="str">
        <f>IF($C441="","",VLOOKUP($D441,編集不可!$A$4:$D$6,3,FALSE))</f>
        <v/>
      </c>
      <c r="H441" s="56" t="str">
        <f>IF($C441="","",VLOOKUP($D441,編集不可!$A$4:$D$6,4,FALSE))</f>
        <v/>
      </c>
      <c r="I441" s="26" t="str">
        <f t="shared" si="19"/>
        <v/>
      </c>
      <c r="J441" s="29" t="str">
        <f t="shared" si="20"/>
        <v/>
      </c>
      <c r="K441" s="11"/>
      <c r="L441" s="12"/>
      <c r="M441" s="12"/>
      <c r="N441" s="13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x14ac:dyDescent="0.15">
      <c r="A442" s="23">
        <v>441</v>
      </c>
      <c r="B442" s="58"/>
      <c r="C442" s="58"/>
      <c r="D442" s="58"/>
      <c r="E442" s="56" t="str">
        <f>IF($C442="","",VLOOKUP($D442,編集不可!$A$4:$D$6,2,FALSE))</f>
        <v/>
      </c>
      <c r="F442" s="56" t="str">
        <f t="shared" si="18"/>
        <v/>
      </c>
      <c r="G442" s="56" t="str">
        <f>IF($C442="","",VLOOKUP($D442,編集不可!$A$4:$D$6,3,FALSE))</f>
        <v/>
      </c>
      <c r="H442" s="56" t="str">
        <f>IF($C442="","",VLOOKUP($D442,編集不可!$A$4:$D$6,4,FALSE))</f>
        <v/>
      </c>
      <c r="I442" s="26" t="str">
        <f t="shared" si="19"/>
        <v/>
      </c>
      <c r="J442" s="29" t="str">
        <f t="shared" si="20"/>
        <v/>
      </c>
      <c r="K442" s="11"/>
      <c r="L442" s="12"/>
      <c r="M442" s="12"/>
      <c r="N442" s="13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x14ac:dyDescent="0.15">
      <c r="A443" s="23">
        <v>442</v>
      </c>
      <c r="B443" s="58"/>
      <c r="C443" s="58"/>
      <c r="D443" s="58"/>
      <c r="E443" s="56" t="str">
        <f>IF($C443="","",VLOOKUP($D443,編集不可!$A$4:$D$6,2,FALSE))</f>
        <v/>
      </c>
      <c r="F443" s="56" t="str">
        <f t="shared" si="18"/>
        <v/>
      </c>
      <c r="G443" s="56" t="str">
        <f>IF($C443="","",VLOOKUP($D443,編集不可!$A$4:$D$6,3,FALSE))</f>
        <v/>
      </c>
      <c r="H443" s="56" t="str">
        <f>IF($C443="","",VLOOKUP($D443,編集不可!$A$4:$D$6,4,FALSE))</f>
        <v/>
      </c>
      <c r="I443" s="26" t="str">
        <f t="shared" si="19"/>
        <v/>
      </c>
      <c r="J443" s="29" t="str">
        <f t="shared" si="20"/>
        <v/>
      </c>
      <c r="K443" s="11"/>
      <c r="L443" s="12"/>
      <c r="M443" s="12"/>
      <c r="N443" s="13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x14ac:dyDescent="0.15">
      <c r="A444" s="23">
        <v>443</v>
      </c>
      <c r="B444" s="58"/>
      <c r="C444" s="58"/>
      <c r="D444" s="58"/>
      <c r="E444" s="56" t="str">
        <f>IF($C444="","",VLOOKUP($D444,編集不可!$A$4:$D$6,2,FALSE))</f>
        <v/>
      </c>
      <c r="F444" s="56" t="str">
        <f t="shared" si="18"/>
        <v/>
      </c>
      <c r="G444" s="56" t="str">
        <f>IF($C444="","",VLOOKUP($D444,編集不可!$A$4:$D$6,3,FALSE))</f>
        <v/>
      </c>
      <c r="H444" s="56" t="str">
        <f>IF($C444="","",VLOOKUP($D444,編集不可!$A$4:$D$6,4,FALSE))</f>
        <v/>
      </c>
      <c r="I444" s="26" t="str">
        <f t="shared" si="19"/>
        <v/>
      </c>
      <c r="J444" s="29" t="str">
        <f t="shared" si="20"/>
        <v/>
      </c>
      <c r="K444" s="11"/>
      <c r="L444" s="12"/>
      <c r="M444" s="12"/>
      <c r="N444" s="13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x14ac:dyDescent="0.15">
      <c r="A445" s="23">
        <v>444</v>
      </c>
      <c r="B445" s="58"/>
      <c r="C445" s="58"/>
      <c r="D445" s="58"/>
      <c r="E445" s="56" t="str">
        <f>IF($C445="","",VLOOKUP($D445,編集不可!$A$4:$D$6,2,FALSE))</f>
        <v/>
      </c>
      <c r="F445" s="56" t="str">
        <f t="shared" si="18"/>
        <v/>
      </c>
      <c r="G445" s="56" t="str">
        <f>IF($C445="","",VLOOKUP($D445,編集不可!$A$4:$D$6,3,FALSE))</f>
        <v/>
      </c>
      <c r="H445" s="56" t="str">
        <f>IF($C445="","",VLOOKUP($D445,編集不可!$A$4:$D$6,4,FALSE))</f>
        <v/>
      </c>
      <c r="I445" s="26" t="str">
        <f t="shared" si="19"/>
        <v/>
      </c>
      <c r="J445" s="29" t="str">
        <f t="shared" si="20"/>
        <v/>
      </c>
      <c r="K445" s="11"/>
      <c r="L445" s="12"/>
      <c r="M445" s="12"/>
      <c r="N445" s="13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x14ac:dyDescent="0.15">
      <c r="A446" s="23">
        <v>445</v>
      </c>
      <c r="B446" s="58"/>
      <c r="C446" s="58"/>
      <c r="D446" s="58"/>
      <c r="E446" s="56" t="str">
        <f>IF($C446="","",VLOOKUP($D446,編集不可!$A$4:$D$6,2,FALSE))</f>
        <v/>
      </c>
      <c r="F446" s="56" t="str">
        <f t="shared" si="18"/>
        <v/>
      </c>
      <c r="G446" s="56" t="str">
        <f>IF($C446="","",VLOOKUP($D446,編集不可!$A$4:$D$6,3,FALSE))</f>
        <v/>
      </c>
      <c r="H446" s="56" t="str">
        <f>IF($C446="","",VLOOKUP($D446,編集不可!$A$4:$D$6,4,FALSE))</f>
        <v/>
      </c>
      <c r="I446" s="26" t="str">
        <f t="shared" si="19"/>
        <v/>
      </c>
      <c r="J446" s="29" t="str">
        <f t="shared" si="20"/>
        <v/>
      </c>
      <c r="K446" s="11"/>
      <c r="L446" s="12"/>
      <c r="M446" s="12"/>
      <c r="N446" s="13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x14ac:dyDescent="0.15">
      <c r="A447" s="23">
        <v>446</v>
      </c>
      <c r="B447" s="58"/>
      <c r="C447" s="58"/>
      <c r="D447" s="58"/>
      <c r="E447" s="56" t="str">
        <f>IF($C447="","",VLOOKUP($D447,編集不可!$A$4:$D$6,2,FALSE))</f>
        <v/>
      </c>
      <c r="F447" s="56" t="str">
        <f t="shared" si="18"/>
        <v/>
      </c>
      <c r="G447" s="56" t="str">
        <f>IF($C447="","",VLOOKUP($D447,編集不可!$A$4:$D$6,3,FALSE))</f>
        <v/>
      </c>
      <c r="H447" s="56" t="str">
        <f>IF($C447="","",VLOOKUP($D447,編集不可!$A$4:$D$6,4,FALSE))</f>
        <v/>
      </c>
      <c r="I447" s="26" t="str">
        <f t="shared" si="19"/>
        <v/>
      </c>
      <c r="J447" s="29" t="str">
        <f t="shared" si="20"/>
        <v/>
      </c>
      <c r="K447" s="11"/>
      <c r="L447" s="12"/>
      <c r="M447" s="12"/>
      <c r="N447" s="13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x14ac:dyDescent="0.15">
      <c r="A448" s="23">
        <v>447</v>
      </c>
      <c r="B448" s="58"/>
      <c r="C448" s="58"/>
      <c r="D448" s="58"/>
      <c r="E448" s="56" t="str">
        <f>IF($C448="","",VLOOKUP($D448,編集不可!$A$4:$D$6,2,FALSE))</f>
        <v/>
      </c>
      <c r="F448" s="56" t="str">
        <f t="shared" si="18"/>
        <v/>
      </c>
      <c r="G448" s="56" t="str">
        <f>IF($C448="","",VLOOKUP($D448,編集不可!$A$4:$D$6,3,FALSE))</f>
        <v/>
      </c>
      <c r="H448" s="56" t="str">
        <f>IF($C448="","",VLOOKUP($D448,編集不可!$A$4:$D$6,4,FALSE))</f>
        <v/>
      </c>
      <c r="I448" s="26" t="str">
        <f t="shared" si="19"/>
        <v/>
      </c>
      <c r="J448" s="29" t="str">
        <f t="shared" si="20"/>
        <v/>
      </c>
      <c r="K448" s="11"/>
      <c r="L448" s="12"/>
      <c r="M448" s="12"/>
      <c r="N448" s="13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x14ac:dyDescent="0.15">
      <c r="A449" s="23">
        <v>448</v>
      </c>
      <c r="B449" s="58"/>
      <c r="C449" s="58"/>
      <c r="D449" s="58"/>
      <c r="E449" s="56" t="str">
        <f>IF($C449="","",VLOOKUP($D449,編集不可!$A$4:$D$6,2,FALSE))</f>
        <v/>
      </c>
      <c r="F449" s="56" t="str">
        <f t="shared" si="18"/>
        <v/>
      </c>
      <c r="G449" s="56" t="str">
        <f>IF($C449="","",VLOOKUP($D449,編集不可!$A$4:$D$6,3,FALSE))</f>
        <v/>
      </c>
      <c r="H449" s="56" t="str">
        <f>IF($C449="","",VLOOKUP($D449,編集不可!$A$4:$D$6,4,FALSE))</f>
        <v/>
      </c>
      <c r="I449" s="26" t="str">
        <f t="shared" si="19"/>
        <v/>
      </c>
      <c r="J449" s="29" t="str">
        <f t="shared" si="20"/>
        <v/>
      </c>
      <c r="K449" s="11"/>
      <c r="L449" s="12"/>
      <c r="M449" s="12"/>
      <c r="N449" s="13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x14ac:dyDescent="0.15">
      <c r="A450" s="23">
        <v>449</v>
      </c>
      <c r="B450" s="58"/>
      <c r="C450" s="58"/>
      <c r="D450" s="58"/>
      <c r="E450" s="56" t="str">
        <f>IF($C450="","",VLOOKUP($D450,編集不可!$A$4:$D$6,2,FALSE))</f>
        <v/>
      </c>
      <c r="F450" s="56" t="str">
        <f t="shared" si="18"/>
        <v/>
      </c>
      <c r="G450" s="56" t="str">
        <f>IF($C450="","",VLOOKUP($D450,編集不可!$A$4:$D$6,3,FALSE))</f>
        <v/>
      </c>
      <c r="H450" s="56" t="str">
        <f>IF($C450="","",VLOOKUP($D450,編集不可!$A$4:$D$6,4,FALSE))</f>
        <v/>
      </c>
      <c r="I450" s="26" t="str">
        <f t="shared" si="19"/>
        <v/>
      </c>
      <c r="J450" s="29" t="str">
        <f t="shared" si="20"/>
        <v/>
      </c>
      <c r="K450" s="11"/>
      <c r="L450" s="12"/>
      <c r="M450" s="12"/>
      <c r="N450" s="13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x14ac:dyDescent="0.15">
      <c r="A451" s="23">
        <v>450</v>
      </c>
      <c r="B451" s="58"/>
      <c r="C451" s="58"/>
      <c r="D451" s="58"/>
      <c r="E451" s="56" t="str">
        <f>IF($C451="","",VLOOKUP($D451,編集不可!$A$4:$D$6,2,FALSE))</f>
        <v/>
      </c>
      <c r="F451" s="56" t="str">
        <f t="shared" ref="F451:F501" si="21">IF($C451="","",SUM($C451*$E451))</f>
        <v/>
      </c>
      <c r="G451" s="56" t="str">
        <f>IF($C451="","",VLOOKUP($D451,編集不可!$A$4:$D$6,3,FALSE))</f>
        <v/>
      </c>
      <c r="H451" s="56" t="str">
        <f>IF($C451="","",VLOOKUP($D451,編集不可!$A$4:$D$6,4,FALSE))</f>
        <v/>
      </c>
      <c r="I451" s="26" t="str">
        <f t="shared" ref="I451:I501" si="22">IF($C451="","",ROUND(SUM($F451*$G451+$H451),2))</f>
        <v/>
      </c>
      <c r="J451" s="29" t="str">
        <f t="shared" ref="J451:J501" si="23">IF($C451="","",ROUNDDOWN($I451,-2))</f>
        <v/>
      </c>
      <c r="K451" s="11"/>
      <c r="L451" s="12"/>
      <c r="M451" s="12"/>
      <c r="N451" s="13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x14ac:dyDescent="0.15">
      <c r="A452" s="23">
        <v>451</v>
      </c>
      <c r="B452" s="58"/>
      <c r="C452" s="58"/>
      <c r="D452" s="58"/>
      <c r="E452" s="56" t="str">
        <f>IF($C452="","",VLOOKUP($D452,編集不可!$A$4:$D$6,2,FALSE))</f>
        <v/>
      </c>
      <c r="F452" s="56" t="str">
        <f t="shared" si="21"/>
        <v/>
      </c>
      <c r="G452" s="56" t="str">
        <f>IF($C452="","",VLOOKUP($D452,編集不可!$A$4:$D$6,3,FALSE))</f>
        <v/>
      </c>
      <c r="H452" s="56" t="str">
        <f>IF($C452="","",VLOOKUP($D452,編集不可!$A$4:$D$6,4,FALSE))</f>
        <v/>
      </c>
      <c r="I452" s="26" t="str">
        <f t="shared" si="22"/>
        <v/>
      </c>
      <c r="J452" s="29" t="str">
        <f t="shared" si="23"/>
        <v/>
      </c>
      <c r="K452" s="11"/>
      <c r="L452" s="12"/>
      <c r="M452" s="12"/>
      <c r="N452" s="13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x14ac:dyDescent="0.15">
      <c r="A453" s="23">
        <v>452</v>
      </c>
      <c r="B453" s="58"/>
      <c r="C453" s="58"/>
      <c r="D453" s="58"/>
      <c r="E453" s="56" t="str">
        <f>IF($C453="","",VLOOKUP($D453,編集不可!$A$4:$D$6,2,FALSE))</f>
        <v/>
      </c>
      <c r="F453" s="56" t="str">
        <f t="shared" si="21"/>
        <v/>
      </c>
      <c r="G453" s="56" t="str">
        <f>IF($C453="","",VLOOKUP($D453,編集不可!$A$4:$D$6,3,FALSE))</f>
        <v/>
      </c>
      <c r="H453" s="56" t="str">
        <f>IF($C453="","",VLOOKUP($D453,編集不可!$A$4:$D$6,4,FALSE))</f>
        <v/>
      </c>
      <c r="I453" s="26" t="str">
        <f t="shared" si="22"/>
        <v/>
      </c>
      <c r="J453" s="29" t="str">
        <f t="shared" si="23"/>
        <v/>
      </c>
      <c r="K453" s="11"/>
      <c r="L453" s="12"/>
      <c r="M453" s="12"/>
      <c r="N453" s="13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x14ac:dyDescent="0.15">
      <c r="A454" s="23">
        <v>453</v>
      </c>
      <c r="B454" s="58"/>
      <c r="C454" s="58"/>
      <c r="D454" s="58"/>
      <c r="E454" s="56" t="str">
        <f>IF($C454="","",VLOOKUP($D454,編集不可!$A$4:$D$6,2,FALSE))</f>
        <v/>
      </c>
      <c r="F454" s="56" t="str">
        <f t="shared" si="21"/>
        <v/>
      </c>
      <c r="G454" s="56" t="str">
        <f>IF($C454="","",VLOOKUP($D454,編集不可!$A$4:$D$6,3,FALSE))</f>
        <v/>
      </c>
      <c r="H454" s="56" t="str">
        <f>IF($C454="","",VLOOKUP($D454,編集不可!$A$4:$D$6,4,FALSE))</f>
        <v/>
      </c>
      <c r="I454" s="26" t="str">
        <f t="shared" si="22"/>
        <v/>
      </c>
      <c r="J454" s="29" t="str">
        <f t="shared" si="23"/>
        <v/>
      </c>
      <c r="K454" s="11"/>
      <c r="L454" s="12"/>
      <c r="M454" s="12"/>
      <c r="N454" s="13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x14ac:dyDescent="0.15">
      <c r="A455" s="23">
        <v>454</v>
      </c>
      <c r="B455" s="58"/>
      <c r="C455" s="58"/>
      <c r="D455" s="58"/>
      <c r="E455" s="56" t="str">
        <f>IF($C455="","",VLOOKUP($D455,編集不可!$A$4:$D$6,2,FALSE))</f>
        <v/>
      </c>
      <c r="F455" s="56" t="str">
        <f t="shared" si="21"/>
        <v/>
      </c>
      <c r="G455" s="56" t="str">
        <f>IF($C455="","",VLOOKUP($D455,編集不可!$A$4:$D$6,3,FALSE))</f>
        <v/>
      </c>
      <c r="H455" s="56" t="str">
        <f>IF($C455="","",VLOOKUP($D455,編集不可!$A$4:$D$6,4,FALSE))</f>
        <v/>
      </c>
      <c r="I455" s="26" t="str">
        <f t="shared" si="22"/>
        <v/>
      </c>
      <c r="J455" s="29" t="str">
        <f t="shared" si="23"/>
        <v/>
      </c>
      <c r="K455" s="11"/>
      <c r="L455" s="12"/>
      <c r="M455" s="12"/>
      <c r="N455" s="13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x14ac:dyDescent="0.15">
      <c r="A456" s="23">
        <v>455</v>
      </c>
      <c r="B456" s="58"/>
      <c r="C456" s="58"/>
      <c r="D456" s="58"/>
      <c r="E456" s="56" t="str">
        <f>IF($C456="","",VLOOKUP($D456,編集不可!$A$4:$D$6,2,FALSE))</f>
        <v/>
      </c>
      <c r="F456" s="56" t="str">
        <f t="shared" si="21"/>
        <v/>
      </c>
      <c r="G456" s="56" t="str">
        <f>IF($C456="","",VLOOKUP($D456,編集不可!$A$4:$D$6,3,FALSE))</f>
        <v/>
      </c>
      <c r="H456" s="56" t="str">
        <f>IF($C456="","",VLOOKUP($D456,編集不可!$A$4:$D$6,4,FALSE))</f>
        <v/>
      </c>
      <c r="I456" s="26" t="str">
        <f t="shared" si="22"/>
        <v/>
      </c>
      <c r="J456" s="29" t="str">
        <f t="shared" si="23"/>
        <v/>
      </c>
      <c r="K456" s="11"/>
      <c r="L456" s="12"/>
      <c r="M456" s="12"/>
      <c r="N456" s="13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x14ac:dyDescent="0.15">
      <c r="A457" s="23">
        <v>456</v>
      </c>
      <c r="B457" s="58"/>
      <c r="C457" s="58"/>
      <c r="D457" s="58"/>
      <c r="E457" s="56" t="str">
        <f>IF($C457="","",VLOOKUP($D457,編集不可!$A$4:$D$6,2,FALSE))</f>
        <v/>
      </c>
      <c r="F457" s="56" t="str">
        <f t="shared" si="21"/>
        <v/>
      </c>
      <c r="G457" s="56" t="str">
        <f>IF($C457="","",VLOOKUP($D457,編集不可!$A$4:$D$6,3,FALSE))</f>
        <v/>
      </c>
      <c r="H457" s="56" t="str">
        <f>IF($C457="","",VLOOKUP($D457,編集不可!$A$4:$D$6,4,FALSE))</f>
        <v/>
      </c>
      <c r="I457" s="26" t="str">
        <f t="shared" si="22"/>
        <v/>
      </c>
      <c r="J457" s="29" t="str">
        <f t="shared" si="23"/>
        <v/>
      </c>
      <c r="K457" s="11"/>
      <c r="L457" s="12"/>
      <c r="M457" s="12"/>
      <c r="N457" s="13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x14ac:dyDescent="0.15">
      <c r="A458" s="23">
        <v>457</v>
      </c>
      <c r="B458" s="58"/>
      <c r="C458" s="58"/>
      <c r="D458" s="58"/>
      <c r="E458" s="56" t="str">
        <f>IF($C458="","",VLOOKUP($D458,編集不可!$A$4:$D$6,2,FALSE))</f>
        <v/>
      </c>
      <c r="F458" s="56" t="str">
        <f t="shared" si="21"/>
        <v/>
      </c>
      <c r="G458" s="56" t="str">
        <f>IF($C458="","",VLOOKUP($D458,編集不可!$A$4:$D$6,3,FALSE))</f>
        <v/>
      </c>
      <c r="H458" s="56" t="str">
        <f>IF($C458="","",VLOOKUP($D458,編集不可!$A$4:$D$6,4,FALSE))</f>
        <v/>
      </c>
      <c r="I458" s="26" t="str">
        <f t="shared" si="22"/>
        <v/>
      </c>
      <c r="J458" s="29" t="str">
        <f t="shared" si="23"/>
        <v/>
      </c>
      <c r="K458" s="11"/>
      <c r="L458" s="12"/>
      <c r="M458" s="12"/>
      <c r="N458" s="13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x14ac:dyDescent="0.15">
      <c r="A459" s="23">
        <v>458</v>
      </c>
      <c r="B459" s="58"/>
      <c r="C459" s="58"/>
      <c r="D459" s="58"/>
      <c r="E459" s="56" t="str">
        <f>IF($C459="","",VLOOKUP($D459,編集不可!$A$4:$D$6,2,FALSE))</f>
        <v/>
      </c>
      <c r="F459" s="56" t="str">
        <f t="shared" si="21"/>
        <v/>
      </c>
      <c r="G459" s="56" t="str">
        <f>IF($C459="","",VLOOKUP($D459,編集不可!$A$4:$D$6,3,FALSE))</f>
        <v/>
      </c>
      <c r="H459" s="56" t="str">
        <f>IF($C459="","",VLOOKUP($D459,編集不可!$A$4:$D$6,4,FALSE))</f>
        <v/>
      </c>
      <c r="I459" s="26" t="str">
        <f t="shared" si="22"/>
        <v/>
      </c>
      <c r="J459" s="29" t="str">
        <f t="shared" si="23"/>
        <v/>
      </c>
      <c r="K459" s="11"/>
      <c r="L459" s="12"/>
      <c r="M459" s="12"/>
      <c r="N459" s="13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x14ac:dyDescent="0.15">
      <c r="A460" s="23">
        <v>459</v>
      </c>
      <c r="B460" s="58"/>
      <c r="C460" s="58"/>
      <c r="D460" s="58"/>
      <c r="E460" s="56" t="str">
        <f>IF($C460="","",VLOOKUP($D460,編集不可!$A$4:$D$6,2,FALSE))</f>
        <v/>
      </c>
      <c r="F460" s="56" t="str">
        <f t="shared" si="21"/>
        <v/>
      </c>
      <c r="G460" s="56" t="str">
        <f>IF($C460="","",VLOOKUP($D460,編集不可!$A$4:$D$6,3,FALSE))</f>
        <v/>
      </c>
      <c r="H460" s="56" t="str">
        <f>IF($C460="","",VLOOKUP($D460,編集不可!$A$4:$D$6,4,FALSE))</f>
        <v/>
      </c>
      <c r="I460" s="26" t="str">
        <f t="shared" si="22"/>
        <v/>
      </c>
      <c r="J460" s="29" t="str">
        <f t="shared" si="23"/>
        <v/>
      </c>
      <c r="K460" s="11"/>
      <c r="L460" s="12"/>
      <c r="M460" s="12"/>
      <c r="N460" s="13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x14ac:dyDescent="0.15">
      <c r="A461" s="23">
        <v>460</v>
      </c>
      <c r="B461" s="58"/>
      <c r="C461" s="58"/>
      <c r="D461" s="58"/>
      <c r="E461" s="56" t="str">
        <f>IF($C461="","",VLOOKUP($D461,編集不可!$A$4:$D$6,2,FALSE))</f>
        <v/>
      </c>
      <c r="F461" s="56" t="str">
        <f t="shared" si="21"/>
        <v/>
      </c>
      <c r="G461" s="56" t="str">
        <f>IF($C461="","",VLOOKUP($D461,編集不可!$A$4:$D$6,3,FALSE))</f>
        <v/>
      </c>
      <c r="H461" s="56" t="str">
        <f>IF($C461="","",VLOOKUP($D461,編集不可!$A$4:$D$6,4,FALSE))</f>
        <v/>
      </c>
      <c r="I461" s="26" t="str">
        <f t="shared" si="22"/>
        <v/>
      </c>
      <c r="J461" s="29" t="str">
        <f t="shared" si="23"/>
        <v/>
      </c>
      <c r="K461" s="11"/>
      <c r="L461" s="12"/>
      <c r="M461" s="12"/>
      <c r="N461" s="13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x14ac:dyDescent="0.15">
      <c r="A462" s="23">
        <v>461</v>
      </c>
      <c r="B462" s="58"/>
      <c r="C462" s="58"/>
      <c r="D462" s="58"/>
      <c r="E462" s="56" t="str">
        <f>IF($C462="","",VLOOKUP($D462,編集不可!$A$4:$D$6,2,FALSE))</f>
        <v/>
      </c>
      <c r="F462" s="56" t="str">
        <f t="shared" si="21"/>
        <v/>
      </c>
      <c r="G462" s="56" t="str">
        <f>IF($C462="","",VLOOKUP($D462,編集不可!$A$4:$D$6,3,FALSE))</f>
        <v/>
      </c>
      <c r="H462" s="56" t="str">
        <f>IF($C462="","",VLOOKUP($D462,編集不可!$A$4:$D$6,4,FALSE))</f>
        <v/>
      </c>
      <c r="I462" s="26" t="str">
        <f t="shared" si="22"/>
        <v/>
      </c>
      <c r="J462" s="29" t="str">
        <f t="shared" si="23"/>
        <v/>
      </c>
      <c r="K462" s="11"/>
      <c r="L462" s="12"/>
      <c r="M462" s="12"/>
      <c r="N462" s="13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x14ac:dyDescent="0.15">
      <c r="A463" s="23">
        <v>462</v>
      </c>
      <c r="B463" s="58"/>
      <c r="C463" s="58"/>
      <c r="D463" s="58"/>
      <c r="E463" s="56" t="str">
        <f>IF($C463="","",VLOOKUP($D463,編集不可!$A$4:$D$6,2,FALSE))</f>
        <v/>
      </c>
      <c r="F463" s="56" t="str">
        <f t="shared" si="21"/>
        <v/>
      </c>
      <c r="G463" s="56" t="str">
        <f>IF($C463="","",VLOOKUP($D463,編集不可!$A$4:$D$6,3,FALSE))</f>
        <v/>
      </c>
      <c r="H463" s="56" t="str">
        <f>IF($C463="","",VLOOKUP($D463,編集不可!$A$4:$D$6,4,FALSE))</f>
        <v/>
      </c>
      <c r="I463" s="26" t="str">
        <f t="shared" si="22"/>
        <v/>
      </c>
      <c r="J463" s="29" t="str">
        <f t="shared" si="23"/>
        <v/>
      </c>
      <c r="K463" s="11"/>
      <c r="L463" s="12"/>
      <c r="M463" s="12"/>
      <c r="N463" s="13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x14ac:dyDescent="0.15">
      <c r="A464" s="23">
        <v>463</v>
      </c>
      <c r="B464" s="58"/>
      <c r="C464" s="58"/>
      <c r="D464" s="58"/>
      <c r="E464" s="56" t="str">
        <f>IF($C464="","",VLOOKUP($D464,編集不可!$A$4:$D$6,2,FALSE))</f>
        <v/>
      </c>
      <c r="F464" s="56" t="str">
        <f t="shared" si="21"/>
        <v/>
      </c>
      <c r="G464" s="56" t="str">
        <f>IF($C464="","",VLOOKUP($D464,編集不可!$A$4:$D$6,3,FALSE))</f>
        <v/>
      </c>
      <c r="H464" s="56" t="str">
        <f>IF($C464="","",VLOOKUP($D464,編集不可!$A$4:$D$6,4,FALSE))</f>
        <v/>
      </c>
      <c r="I464" s="26" t="str">
        <f t="shared" si="22"/>
        <v/>
      </c>
      <c r="J464" s="29" t="str">
        <f t="shared" si="23"/>
        <v/>
      </c>
      <c r="K464" s="11"/>
      <c r="L464" s="12"/>
      <c r="M464" s="12"/>
      <c r="N464" s="13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x14ac:dyDescent="0.15">
      <c r="A465" s="23">
        <v>464</v>
      </c>
      <c r="B465" s="58"/>
      <c r="C465" s="58"/>
      <c r="D465" s="58"/>
      <c r="E465" s="56" t="str">
        <f>IF($C465="","",VLOOKUP($D465,編集不可!$A$4:$D$6,2,FALSE))</f>
        <v/>
      </c>
      <c r="F465" s="56" t="str">
        <f t="shared" si="21"/>
        <v/>
      </c>
      <c r="G465" s="56" t="str">
        <f>IF($C465="","",VLOOKUP($D465,編集不可!$A$4:$D$6,3,FALSE))</f>
        <v/>
      </c>
      <c r="H465" s="56" t="str">
        <f>IF($C465="","",VLOOKUP($D465,編集不可!$A$4:$D$6,4,FALSE))</f>
        <v/>
      </c>
      <c r="I465" s="26" t="str">
        <f t="shared" si="22"/>
        <v/>
      </c>
      <c r="J465" s="29" t="str">
        <f t="shared" si="23"/>
        <v/>
      </c>
      <c r="K465" s="11"/>
      <c r="L465" s="12"/>
      <c r="M465" s="12"/>
      <c r="N465" s="13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x14ac:dyDescent="0.15">
      <c r="A466" s="23">
        <v>465</v>
      </c>
      <c r="B466" s="58"/>
      <c r="C466" s="58"/>
      <c r="D466" s="58"/>
      <c r="E466" s="56" t="str">
        <f>IF($C466="","",VLOOKUP($D466,編集不可!$A$4:$D$6,2,FALSE))</f>
        <v/>
      </c>
      <c r="F466" s="56" t="str">
        <f t="shared" si="21"/>
        <v/>
      </c>
      <c r="G466" s="56" t="str">
        <f>IF($C466="","",VLOOKUP($D466,編集不可!$A$4:$D$6,3,FALSE))</f>
        <v/>
      </c>
      <c r="H466" s="56" t="str">
        <f>IF($C466="","",VLOOKUP($D466,編集不可!$A$4:$D$6,4,FALSE))</f>
        <v/>
      </c>
      <c r="I466" s="26" t="str">
        <f t="shared" si="22"/>
        <v/>
      </c>
      <c r="J466" s="29" t="str">
        <f t="shared" si="23"/>
        <v/>
      </c>
      <c r="K466" s="11"/>
      <c r="L466" s="12"/>
      <c r="M466" s="12"/>
      <c r="N466" s="13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x14ac:dyDescent="0.15">
      <c r="A467" s="23">
        <v>466</v>
      </c>
      <c r="B467" s="58"/>
      <c r="C467" s="58"/>
      <c r="D467" s="58"/>
      <c r="E467" s="56" t="str">
        <f>IF($C467="","",VLOOKUP($D467,編集不可!$A$4:$D$6,2,FALSE))</f>
        <v/>
      </c>
      <c r="F467" s="56" t="str">
        <f t="shared" si="21"/>
        <v/>
      </c>
      <c r="G467" s="56" t="str">
        <f>IF($C467="","",VLOOKUP($D467,編集不可!$A$4:$D$6,3,FALSE))</f>
        <v/>
      </c>
      <c r="H467" s="56" t="str">
        <f>IF($C467="","",VLOOKUP($D467,編集不可!$A$4:$D$6,4,FALSE))</f>
        <v/>
      </c>
      <c r="I467" s="26" t="str">
        <f t="shared" si="22"/>
        <v/>
      </c>
      <c r="J467" s="29" t="str">
        <f t="shared" si="23"/>
        <v/>
      </c>
      <c r="K467" s="11"/>
      <c r="L467" s="12"/>
      <c r="M467" s="12"/>
      <c r="N467" s="13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x14ac:dyDescent="0.15">
      <c r="A468" s="23">
        <v>467</v>
      </c>
      <c r="B468" s="58"/>
      <c r="C468" s="58"/>
      <c r="D468" s="58"/>
      <c r="E468" s="56" t="str">
        <f>IF($C468="","",VLOOKUP($D468,編集不可!$A$4:$D$6,2,FALSE))</f>
        <v/>
      </c>
      <c r="F468" s="56" t="str">
        <f t="shared" si="21"/>
        <v/>
      </c>
      <c r="G468" s="56" t="str">
        <f>IF($C468="","",VLOOKUP($D468,編集不可!$A$4:$D$6,3,FALSE))</f>
        <v/>
      </c>
      <c r="H468" s="56" t="str">
        <f>IF($C468="","",VLOOKUP($D468,編集不可!$A$4:$D$6,4,FALSE))</f>
        <v/>
      </c>
      <c r="I468" s="26" t="str">
        <f t="shared" si="22"/>
        <v/>
      </c>
      <c r="J468" s="29" t="str">
        <f t="shared" si="23"/>
        <v/>
      </c>
      <c r="K468" s="11"/>
      <c r="L468" s="12"/>
      <c r="M468" s="12"/>
      <c r="N468" s="13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x14ac:dyDescent="0.15">
      <c r="A469" s="23">
        <v>468</v>
      </c>
      <c r="B469" s="58"/>
      <c r="C469" s="58"/>
      <c r="D469" s="58"/>
      <c r="E469" s="56" t="str">
        <f>IF($C469="","",VLOOKUP($D469,編集不可!$A$4:$D$6,2,FALSE))</f>
        <v/>
      </c>
      <c r="F469" s="56" t="str">
        <f t="shared" si="21"/>
        <v/>
      </c>
      <c r="G469" s="56" t="str">
        <f>IF($C469="","",VLOOKUP($D469,編集不可!$A$4:$D$6,3,FALSE))</f>
        <v/>
      </c>
      <c r="H469" s="56" t="str">
        <f>IF($C469="","",VLOOKUP($D469,編集不可!$A$4:$D$6,4,FALSE))</f>
        <v/>
      </c>
      <c r="I469" s="26" t="str">
        <f t="shared" si="22"/>
        <v/>
      </c>
      <c r="J469" s="29" t="str">
        <f t="shared" si="23"/>
        <v/>
      </c>
      <c r="K469" s="11"/>
      <c r="L469" s="12"/>
      <c r="M469" s="12"/>
      <c r="N469" s="13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x14ac:dyDescent="0.15">
      <c r="A470" s="23">
        <v>469</v>
      </c>
      <c r="B470" s="58"/>
      <c r="C470" s="58"/>
      <c r="D470" s="58"/>
      <c r="E470" s="56" t="str">
        <f>IF($C470="","",VLOOKUP($D470,編集不可!$A$4:$D$6,2,FALSE))</f>
        <v/>
      </c>
      <c r="F470" s="56" t="str">
        <f t="shared" si="21"/>
        <v/>
      </c>
      <c r="G470" s="56" t="str">
        <f>IF($C470="","",VLOOKUP($D470,編集不可!$A$4:$D$6,3,FALSE))</f>
        <v/>
      </c>
      <c r="H470" s="56" t="str">
        <f>IF($C470="","",VLOOKUP($D470,編集不可!$A$4:$D$6,4,FALSE))</f>
        <v/>
      </c>
      <c r="I470" s="26" t="str">
        <f t="shared" si="22"/>
        <v/>
      </c>
      <c r="J470" s="29" t="str">
        <f t="shared" si="23"/>
        <v/>
      </c>
      <c r="K470" s="11"/>
      <c r="L470" s="12"/>
      <c r="M470" s="12"/>
      <c r="N470" s="13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x14ac:dyDescent="0.15">
      <c r="A471" s="23">
        <v>470</v>
      </c>
      <c r="B471" s="58"/>
      <c r="C471" s="58"/>
      <c r="D471" s="58"/>
      <c r="E471" s="56" t="str">
        <f>IF($C471="","",VLOOKUP($D471,編集不可!$A$4:$D$6,2,FALSE))</f>
        <v/>
      </c>
      <c r="F471" s="56" t="str">
        <f t="shared" si="21"/>
        <v/>
      </c>
      <c r="G471" s="56" t="str">
        <f>IF($C471="","",VLOOKUP($D471,編集不可!$A$4:$D$6,3,FALSE))</f>
        <v/>
      </c>
      <c r="H471" s="56" t="str">
        <f>IF($C471="","",VLOOKUP($D471,編集不可!$A$4:$D$6,4,FALSE))</f>
        <v/>
      </c>
      <c r="I471" s="26" t="str">
        <f t="shared" si="22"/>
        <v/>
      </c>
      <c r="J471" s="29" t="str">
        <f t="shared" si="23"/>
        <v/>
      </c>
      <c r="K471" s="11"/>
      <c r="L471" s="12"/>
      <c r="M471" s="12"/>
      <c r="N471" s="13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x14ac:dyDescent="0.15">
      <c r="A472" s="23">
        <v>471</v>
      </c>
      <c r="B472" s="58"/>
      <c r="C472" s="58"/>
      <c r="D472" s="58"/>
      <c r="E472" s="56" t="str">
        <f>IF($C472="","",VLOOKUP($D472,編集不可!$A$4:$D$6,2,FALSE))</f>
        <v/>
      </c>
      <c r="F472" s="56" t="str">
        <f t="shared" si="21"/>
        <v/>
      </c>
      <c r="G472" s="56" t="str">
        <f>IF($C472="","",VLOOKUP($D472,編集不可!$A$4:$D$6,3,FALSE))</f>
        <v/>
      </c>
      <c r="H472" s="56" t="str">
        <f>IF($C472="","",VLOOKUP($D472,編集不可!$A$4:$D$6,4,FALSE))</f>
        <v/>
      </c>
      <c r="I472" s="26" t="str">
        <f t="shared" si="22"/>
        <v/>
      </c>
      <c r="J472" s="29" t="str">
        <f t="shared" si="23"/>
        <v/>
      </c>
      <c r="K472" s="11"/>
      <c r="L472" s="12"/>
      <c r="M472" s="12"/>
      <c r="N472" s="13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x14ac:dyDescent="0.15">
      <c r="A473" s="23">
        <v>472</v>
      </c>
      <c r="B473" s="58"/>
      <c r="C473" s="58"/>
      <c r="D473" s="58"/>
      <c r="E473" s="56" t="str">
        <f>IF($C473="","",VLOOKUP($D473,編集不可!$A$4:$D$6,2,FALSE))</f>
        <v/>
      </c>
      <c r="F473" s="56" t="str">
        <f t="shared" si="21"/>
        <v/>
      </c>
      <c r="G473" s="56" t="str">
        <f>IF($C473="","",VLOOKUP($D473,編集不可!$A$4:$D$6,3,FALSE))</f>
        <v/>
      </c>
      <c r="H473" s="56" t="str">
        <f>IF($C473="","",VLOOKUP($D473,編集不可!$A$4:$D$6,4,FALSE))</f>
        <v/>
      </c>
      <c r="I473" s="26" t="str">
        <f t="shared" si="22"/>
        <v/>
      </c>
      <c r="J473" s="29" t="str">
        <f t="shared" si="23"/>
        <v/>
      </c>
      <c r="K473" s="11"/>
      <c r="L473" s="12"/>
      <c r="M473" s="12"/>
      <c r="N473" s="13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x14ac:dyDescent="0.15">
      <c r="A474" s="23">
        <v>473</v>
      </c>
      <c r="B474" s="58"/>
      <c r="C474" s="58"/>
      <c r="D474" s="58"/>
      <c r="E474" s="56" t="str">
        <f>IF($C474="","",VLOOKUP($D474,編集不可!$A$4:$D$6,2,FALSE))</f>
        <v/>
      </c>
      <c r="F474" s="56" t="str">
        <f t="shared" si="21"/>
        <v/>
      </c>
      <c r="G474" s="56" t="str">
        <f>IF($C474="","",VLOOKUP($D474,編集不可!$A$4:$D$6,3,FALSE))</f>
        <v/>
      </c>
      <c r="H474" s="56" t="str">
        <f>IF($C474="","",VLOOKUP($D474,編集不可!$A$4:$D$6,4,FALSE))</f>
        <v/>
      </c>
      <c r="I474" s="26" t="str">
        <f t="shared" si="22"/>
        <v/>
      </c>
      <c r="J474" s="29" t="str">
        <f t="shared" si="23"/>
        <v/>
      </c>
      <c r="K474" s="11"/>
      <c r="L474" s="12"/>
      <c r="M474" s="12"/>
      <c r="N474" s="13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x14ac:dyDescent="0.15">
      <c r="A475" s="23">
        <v>474</v>
      </c>
      <c r="B475" s="58"/>
      <c r="C475" s="58"/>
      <c r="D475" s="58"/>
      <c r="E475" s="56" t="str">
        <f>IF($C475="","",VLOOKUP($D475,編集不可!$A$4:$D$6,2,FALSE))</f>
        <v/>
      </c>
      <c r="F475" s="56" t="str">
        <f t="shared" si="21"/>
        <v/>
      </c>
      <c r="G475" s="56" t="str">
        <f>IF($C475="","",VLOOKUP($D475,編集不可!$A$4:$D$6,3,FALSE))</f>
        <v/>
      </c>
      <c r="H475" s="56" t="str">
        <f>IF($C475="","",VLOOKUP($D475,編集不可!$A$4:$D$6,4,FALSE))</f>
        <v/>
      </c>
      <c r="I475" s="26" t="str">
        <f t="shared" si="22"/>
        <v/>
      </c>
      <c r="J475" s="29" t="str">
        <f t="shared" si="23"/>
        <v/>
      </c>
      <c r="K475" s="11"/>
      <c r="L475" s="12"/>
      <c r="M475" s="12"/>
      <c r="N475" s="13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x14ac:dyDescent="0.15">
      <c r="A476" s="23">
        <v>475</v>
      </c>
      <c r="B476" s="58"/>
      <c r="C476" s="58"/>
      <c r="D476" s="58"/>
      <c r="E476" s="56" t="str">
        <f>IF($C476="","",VLOOKUP($D476,編集不可!$A$4:$D$6,2,FALSE))</f>
        <v/>
      </c>
      <c r="F476" s="56" t="str">
        <f t="shared" si="21"/>
        <v/>
      </c>
      <c r="G476" s="56" t="str">
        <f>IF($C476="","",VLOOKUP($D476,編集不可!$A$4:$D$6,3,FALSE))</f>
        <v/>
      </c>
      <c r="H476" s="56" t="str">
        <f>IF($C476="","",VLOOKUP($D476,編集不可!$A$4:$D$6,4,FALSE))</f>
        <v/>
      </c>
      <c r="I476" s="26" t="str">
        <f t="shared" si="22"/>
        <v/>
      </c>
      <c r="J476" s="29" t="str">
        <f t="shared" si="23"/>
        <v/>
      </c>
      <c r="K476" s="11"/>
      <c r="L476" s="12"/>
      <c r="M476" s="12"/>
      <c r="N476" s="13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x14ac:dyDescent="0.15">
      <c r="A477" s="23">
        <v>476</v>
      </c>
      <c r="B477" s="58"/>
      <c r="C477" s="58"/>
      <c r="D477" s="58"/>
      <c r="E477" s="56" t="str">
        <f>IF($C477="","",VLOOKUP($D477,編集不可!$A$4:$D$6,2,FALSE))</f>
        <v/>
      </c>
      <c r="F477" s="56" t="str">
        <f t="shared" si="21"/>
        <v/>
      </c>
      <c r="G477" s="56" t="str">
        <f>IF($C477="","",VLOOKUP($D477,編集不可!$A$4:$D$6,3,FALSE))</f>
        <v/>
      </c>
      <c r="H477" s="56" t="str">
        <f>IF($C477="","",VLOOKUP($D477,編集不可!$A$4:$D$6,4,FALSE))</f>
        <v/>
      </c>
      <c r="I477" s="26" t="str">
        <f t="shared" si="22"/>
        <v/>
      </c>
      <c r="J477" s="29" t="str">
        <f t="shared" si="23"/>
        <v/>
      </c>
      <c r="K477" s="11"/>
      <c r="L477" s="12"/>
      <c r="M477" s="12"/>
      <c r="N477" s="13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x14ac:dyDescent="0.15">
      <c r="A478" s="23">
        <v>477</v>
      </c>
      <c r="B478" s="58"/>
      <c r="C478" s="58"/>
      <c r="D478" s="58"/>
      <c r="E478" s="56" t="str">
        <f>IF($C478="","",VLOOKUP($D478,編集不可!$A$4:$D$6,2,FALSE))</f>
        <v/>
      </c>
      <c r="F478" s="56" t="str">
        <f t="shared" si="21"/>
        <v/>
      </c>
      <c r="G478" s="56" t="str">
        <f>IF($C478="","",VLOOKUP($D478,編集不可!$A$4:$D$6,3,FALSE))</f>
        <v/>
      </c>
      <c r="H478" s="56" t="str">
        <f>IF($C478="","",VLOOKUP($D478,編集不可!$A$4:$D$6,4,FALSE))</f>
        <v/>
      </c>
      <c r="I478" s="26" t="str">
        <f t="shared" si="22"/>
        <v/>
      </c>
      <c r="J478" s="29" t="str">
        <f t="shared" si="23"/>
        <v/>
      </c>
      <c r="K478" s="11"/>
      <c r="L478" s="12"/>
      <c r="M478" s="12"/>
      <c r="N478" s="13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x14ac:dyDescent="0.15">
      <c r="A479" s="23">
        <v>478</v>
      </c>
      <c r="B479" s="58"/>
      <c r="C479" s="58"/>
      <c r="D479" s="58"/>
      <c r="E479" s="56" t="str">
        <f>IF($C479="","",VLOOKUP($D479,編集不可!$A$4:$D$6,2,FALSE))</f>
        <v/>
      </c>
      <c r="F479" s="56" t="str">
        <f t="shared" si="21"/>
        <v/>
      </c>
      <c r="G479" s="56" t="str">
        <f>IF($C479="","",VLOOKUP($D479,編集不可!$A$4:$D$6,3,FALSE))</f>
        <v/>
      </c>
      <c r="H479" s="56" t="str">
        <f>IF($C479="","",VLOOKUP($D479,編集不可!$A$4:$D$6,4,FALSE))</f>
        <v/>
      </c>
      <c r="I479" s="26" t="str">
        <f t="shared" si="22"/>
        <v/>
      </c>
      <c r="J479" s="29" t="str">
        <f t="shared" si="23"/>
        <v/>
      </c>
      <c r="K479" s="11"/>
      <c r="L479" s="12"/>
      <c r="M479" s="12"/>
      <c r="N479" s="13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x14ac:dyDescent="0.15">
      <c r="A480" s="23">
        <v>479</v>
      </c>
      <c r="B480" s="58"/>
      <c r="C480" s="58"/>
      <c r="D480" s="58"/>
      <c r="E480" s="56" t="str">
        <f>IF($C480="","",VLOOKUP($D480,編集不可!$A$4:$D$6,2,FALSE))</f>
        <v/>
      </c>
      <c r="F480" s="56" t="str">
        <f t="shared" si="21"/>
        <v/>
      </c>
      <c r="G480" s="56" t="str">
        <f>IF($C480="","",VLOOKUP($D480,編集不可!$A$4:$D$6,3,FALSE))</f>
        <v/>
      </c>
      <c r="H480" s="56" t="str">
        <f>IF($C480="","",VLOOKUP($D480,編集不可!$A$4:$D$6,4,FALSE))</f>
        <v/>
      </c>
      <c r="I480" s="26" t="str">
        <f t="shared" si="22"/>
        <v/>
      </c>
      <c r="J480" s="29" t="str">
        <f t="shared" si="23"/>
        <v/>
      </c>
      <c r="K480" s="11"/>
      <c r="L480" s="12"/>
      <c r="M480" s="12"/>
      <c r="N480" s="13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x14ac:dyDescent="0.15">
      <c r="A481" s="23">
        <v>480</v>
      </c>
      <c r="B481" s="58"/>
      <c r="C481" s="58"/>
      <c r="D481" s="58"/>
      <c r="E481" s="56" t="str">
        <f>IF($C481="","",VLOOKUP($D481,編集不可!$A$4:$D$6,2,FALSE))</f>
        <v/>
      </c>
      <c r="F481" s="56" t="str">
        <f t="shared" si="21"/>
        <v/>
      </c>
      <c r="G481" s="56" t="str">
        <f>IF($C481="","",VLOOKUP($D481,編集不可!$A$4:$D$6,3,FALSE))</f>
        <v/>
      </c>
      <c r="H481" s="56" t="str">
        <f>IF($C481="","",VLOOKUP($D481,編集不可!$A$4:$D$6,4,FALSE))</f>
        <v/>
      </c>
      <c r="I481" s="26" t="str">
        <f t="shared" si="22"/>
        <v/>
      </c>
      <c r="J481" s="29" t="str">
        <f t="shared" si="23"/>
        <v/>
      </c>
      <c r="K481" s="11"/>
      <c r="L481" s="12"/>
      <c r="M481" s="12"/>
      <c r="N481" s="13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x14ac:dyDescent="0.15">
      <c r="A482" s="23">
        <v>481</v>
      </c>
      <c r="B482" s="58"/>
      <c r="C482" s="58"/>
      <c r="D482" s="58"/>
      <c r="E482" s="56" t="str">
        <f>IF($C482="","",VLOOKUP($D482,編集不可!$A$4:$D$6,2,FALSE))</f>
        <v/>
      </c>
      <c r="F482" s="56" t="str">
        <f t="shared" si="21"/>
        <v/>
      </c>
      <c r="G482" s="56" t="str">
        <f>IF($C482="","",VLOOKUP($D482,編集不可!$A$4:$D$6,3,FALSE))</f>
        <v/>
      </c>
      <c r="H482" s="56" t="str">
        <f>IF($C482="","",VLOOKUP($D482,編集不可!$A$4:$D$6,4,FALSE))</f>
        <v/>
      </c>
      <c r="I482" s="26" t="str">
        <f t="shared" si="22"/>
        <v/>
      </c>
      <c r="J482" s="29" t="str">
        <f t="shared" si="23"/>
        <v/>
      </c>
      <c r="K482" s="11"/>
      <c r="L482" s="12"/>
      <c r="M482" s="12"/>
      <c r="N482" s="13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x14ac:dyDescent="0.15">
      <c r="A483" s="23">
        <v>482</v>
      </c>
      <c r="B483" s="58"/>
      <c r="C483" s="58"/>
      <c r="D483" s="58"/>
      <c r="E483" s="56" t="str">
        <f>IF($C483="","",VLOOKUP($D483,編集不可!$A$4:$D$6,2,FALSE))</f>
        <v/>
      </c>
      <c r="F483" s="56" t="str">
        <f t="shared" si="21"/>
        <v/>
      </c>
      <c r="G483" s="56" t="str">
        <f>IF($C483="","",VLOOKUP($D483,編集不可!$A$4:$D$6,3,FALSE))</f>
        <v/>
      </c>
      <c r="H483" s="56" t="str">
        <f>IF($C483="","",VLOOKUP($D483,編集不可!$A$4:$D$6,4,FALSE))</f>
        <v/>
      </c>
      <c r="I483" s="26" t="str">
        <f t="shared" si="22"/>
        <v/>
      </c>
      <c r="J483" s="29" t="str">
        <f t="shared" si="23"/>
        <v/>
      </c>
      <c r="K483" s="11"/>
      <c r="L483" s="12"/>
      <c r="M483" s="12"/>
      <c r="N483" s="13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x14ac:dyDescent="0.15">
      <c r="A484" s="23">
        <v>483</v>
      </c>
      <c r="B484" s="58"/>
      <c r="C484" s="58"/>
      <c r="D484" s="58"/>
      <c r="E484" s="56" t="str">
        <f>IF($C484="","",VLOOKUP($D484,編集不可!$A$4:$D$6,2,FALSE))</f>
        <v/>
      </c>
      <c r="F484" s="56" t="str">
        <f t="shared" si="21"/>
        <v/>
      </c>
      <c r="G484" s="56" t="str">
        <f>IF($C484="","",VLOOKUP($D484,編集不可!$A$4:$D$6,3,FALSE))</f>
        <v/>
      </c>
      <c r="H484" s="56" t="str">
        <f>IF($C484="","",VLOOKUP($D484,編集不可!$A$4:$D$6,4,FALSE))</f>
        <v/>
      </c>
      <c r="I484" s="26" t="str">
        <f t="shared" si="22"/>
        <v/>
      </c>
      <c r="J484" s="29" t="str">
        <f t="shared" si="23"/>
        <v/>
      </c>
      <c r="K484" s="11"/>
      <c r="L484" s="12"/>
      <c r="M484" s="12"/>
      <c r="N484" s="13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x14ac:dyDescent="0.15">
      <c r="A485" s="23">
        <v>484</v>
      </c>
      <c r="B485" s="58"/>
      <c r="C485" s="58"/>
      <c r="D485" s="58"/>
      <c r="E485" s="56" t="str">
        <f>IF($C485="","",VLOOKUP($D485,編集不可!$A$4:$D$6,2,FALSE))</f>
        <v/>
      </c>
      <c r="F485" s="56" t="str">
        <f t="shared" si="21"/>
        <v/>
      </c>
      <c r="G485" s="56" t="str">
        <f>IF($C485="","",VLOOKUP($D485,編集不可!$A$4:$D$6,3,FALSE))</f>
        <v/>
      </c>
      <c r="H485" s="56" t="str">
        <f>IF($C485="","",VLOOKUP($D485,編集不可!$A$4:$D$6,4,FALSE))</f>
        <v/>
      </c>
      <c r="I485" s="26" t="str">
        <f t="shared" si="22"/>
        <v/>
      </c>
      <c r="J485" s="29" t="str">
        <f t="shared" si="23"/>
        <v/>
      </c>
      <c r="K485" s="11"/>
      <c r="L485" s="12"/>
      <c r="M485" s="12"/>
      <c r="N485" s="13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x14ac:dyDescent="0.15">
      <c r="A486" s="23">
        <v>485</v>
      </c>
      <c r="B486" s="58"/>
      <c r="C486" s="58"/>
      <c r="D486" s="58"/>
      <c r="E486" s="56" t="str">
        <f>IF($C486="","",VLOOKUP($D486,編集不可!$A$4:$D$6,2,FALSE))</f>
        <v/>
      </c>
      <c r="F486" s="56" t="str">
        <f t="shared" si="21"/>
        <v/>
      </c>
      <c r="G486" s="56" t="str">
        <f>IF($C486="","",VLOOKUP($D486,編集不可!$A$4:$D$6,3,FALSE))</f>
        <v/>
      </c>
      <c r="H486" s="56" t="str">
        <f>IF($C486="","",VLOOKUP($D486,編集不可!$A$4:$D$6,4,FALSE))</f>
        <v/>
      </c>
      <c r="I486" s="26" t="str">
        <f t="shared" si="22"/>
        <v/>
      </c>
      <c r="J486" s="29" t="str">
        <f t="shared" si="23"/>
        <v/>
      </c>
      <c r="K486" s="11"/>
      <c r="L486" s="12"/>
      <c r="M486" s="12"/>
      <c r="N486" s="13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x14ac:dyDescent="0.15">
      <c r="A487" s="23">
        <v>486</v>
      </c>
      <c r="B487" s="58"/>
      <c r="C487" s="58"/>
      <c r="D487" s="58"/>
      <c r="E487" s="56" t="str">
        <f>IF($C487="","",VLOOKUP($D487,編集不可!$A$4:$D$6,2,FALSE))</f>
        <v/>
      </c>
      <c r="F487" s="56" t="str">
        <f t="shared" si="21"/>
        <v/>
      </c>
      <c r="G487" s="56" t="str">
        <f>IF($C487="","",VLOOKUP($D487,編集不可!$A$4:$D$6,3,FALSE))</f>
        <v/>
      </c>
      <c r="H487" s="56" t="str">
        <f>IF($C487="","",VLOOKUP($D487,編集不可!$A$4:$D$6,4,FALSE))</f>
        <v/>
      </c>
      <c r="I487" s="26" t="str">
        <f t="shared" si="22"/>
        <v/>
      </c>
      <c r="J487" s="29" t="str">
        <f t="shared" si="23"/>
        <v/>
      </c>
      <c r="K487" s="11"/>
      <c r="L487" s="12"/>
      <c r="M487" s="12"/>
      <c r="N487" s="13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x14ac:dyDescent="0.15">
      <c r="A488" s="23">
        <v>487</v>
      </c>
      <c r="B488" s="58"/>
      <c r="C488" s="58"/>
      <c r="D488" s="58"/>
      <c r="E488" s="56" t="str">
        <f>IF($C488="","",VLOOKUP($D488,編集不可!$A$4:$D$6,2,FALSE))</f>
        <v/>
      </c>
      <c r="F488" s="56" t="str">
        <f t="shared" si="21"/>
        <v/>
      </c>
      <c r="G488" s="56" t="str">
        <f>IF($C488="","",VLOOKUP($D488,編集不可!$A$4:$D$6,3,FALSE))</f>
        <v/>
      </c>
      <c r="H488" s="56" t="str">
        <f>IF($C488="","",VLOOKUP($D488,編集不可!$A$4:$D$6,4,FALSE))</f>
        <v/>
      </c>
      <c r="I488" s="26" t="str">
        <f t="shared" si="22"/>
        <v/>
      </c>
      <c r="J488" s="29" t="str">
        <f t="shared" si="23"/>
        <v/>
      </c>
      <c r="K488" s="11"/>
      <c r="L488" s="12"/>
      <c r="M488" s="12"/>
      <c r="N488" s="13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x14ac:dyDescent="0.15">
      <c r="A489" s="23">
        <v>488</v>
      </c>
      <c r="B489" s="58"/>
      <c r="C489" s="58"/>
      <c r="D489" s="58"/>
      <c r="E489" s="56" t="str">
        <f>IF($C489="","",VLOOKUP($D489,編集不可!$A$4:$D$6,2,FALSE))</f>
        <v/>
      </c>
      <c r="F489" s="56" t="str">
        <f t="shared" si="21"/>
        <v/>
      </c>
      <c r="G489" s="56" t="str">
        <f>IF($C489="","",VLOOKUP($D489,編集不可!$A$4:$D$6,3,FALSE))</f>
        <v/>
      </c>
      <c r="H489" s="56" t="str">
        <f>IF($C489="","",VLOOKUP($D489,編集不可!$A$4:$D$6,4,FALSE))</f>
        <v/>
      </c>
      <c r="I489" s="26" t="str">
        <f t="shared" si="22"/>
        <v/>
      </c>
      <c r="J489" s="29" t="str">
        <f t="shared" si="23"/>
        <v/>
      </c>
      <c r="K489" s="11"/>
      <c r="L489" s="12"/>
      <c r="M489" s="12"/>
      <c r="N489" s="13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x14ac:dyDescent="0.15">
      <c r="A490" s="23">
        <v>489</v>
      </c>
      <c r="B490" s="58"/>
      <c r="C490" s="58"/>
      <c r="D490" s="58"/>
      <c r="E490" s="56" t="str">
        <f>IF($C490="","",VLOOKUP($D490,編集不可!$A$4:$D$6,2,FALSE))</f>
        <v/>
      </c>
      <c r="F490" s="56" t="str">
        <f t="shared" si="21"/>
        <v/>
      </c>
      <c r="G490" s="56" t="str">
        <f>IF($C490="","",VLOOKUP($D490,編集不可!$A$4:$D$6,3,FALSE))</f>
        <v/>
      </c>
      <c r="H490" s="56" t="str">
        <f>IF($C490="","",VLOOKUP($D490,編集不可!$A$4:$D$6,4,FALSE))</f>
        <v/>
      </c>
      <c r="I490" s="26" t="str">
        <f t="shared" si="22"/>
        <v/>
      </c>
      <c r="J490" s="29" t="str">
        <f t="shared" si="23"/>
        <v/>
      </c>
      <c r="K490" s="11"/>
      <c r="L490" s="12"/>
      <c r="M490" s="12"/>
      <c r="N490" s="13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x14ac:dyDescent="0.15">
      <c r="A491" s="23">
        <v>490</v>
      </c>
      <c r="B491" s="58"/>
      <c r="C491" s="58"/>
      <c r="D491" s="58"/>
      <c r="E491" s="56" t="str">
        <f>IF($C491="","",VLOOKUP($D491,編集不可!$A$4:$D$6,2,FALSE))</f>
        <v/>
      </c>
      <c r="F491" s="56" t="str">
        <f t="shared" si="21"/>
        <v/>
      </c>
      <c r="G491" s="56" t="str">
        <f>IF($C491="","",VLOOKUP($D491,編集不可!$A$4:$D$6,3,FALSE))</f>
        <v/>
      </c>
      <c r="H491" s="56" t="str">
        <f>IF($C491="","",VLOOKUP($D491,編集不可!$A$4:$D$6,4,FALSE))</f>
        <v/>
      </c>
      <c r="I491" s="26" t="str">
        <f t="shared" si="22"/>
        <v/>
      </c>
      <c r="J491" s="29" t="str">
        <f t="shared" si="23"/>
        <v/>
      </c>
      <c r="K491" s="11"/>
      <c r="L491" s="12"/>
      <c r="M491" s="12"/>
      <c r="N491" s="13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x14ac:dyDescent="0.15">
      <c r="A492" s="23">
        <v>491</v>
      </c>
      <c r="B492" s="58"/>
      <c r="C492" s="58"/>
      <c r="D492" s="58"/>
      <c r="E492" s="56" t="str">
        <f>IF($C492="","",VLOOKUP($D492,編集不可!$A$4:$D$6,2,FALSE))</f>
        <v/>
      </c>
      <c r="F492" s="56" t="str">
        <f t="shared" si="21"/>
        <v/>
      </c>
      <c r="G492" s="56" t="str">
        <f>IF($C492="","",VLOOKUP($D492,編集不可!$A$4:$D$6,3,FALSE))</f>
        <v/>
      </c>
      <c r="H492" s="56" t="str">
        <f>IF($C492="","",VLOOKUP($D492,編集不可!$A$4:$D$6,4,FALSE))</f>
        <v/>
      </c>
      <c r="I492" s="26" t="str">
        <f t="shared" si="22"/>
        <v/>
      </c>
      <c r="J492" s="29" t="str">
        <f t="shared" si="23"/>
        <v/>
      </c>
      <c r="K492" s="11"/>
      <c r="L492" s="12"/>
      <c r="M492" s="12"/>
      <c r="N492" s="13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x14ac:dyDescent="0.15">
      <c r="A493" s="23">
        <v>492</v>
      </c>
      <c r="B493" s="58"/>
      <c r="C493" s="58"/>
      <c r="D493" s="58"/>
      <c r="E493" s="56" t="str">
        <f>IF($C493="","",VLOOKUP($D493,編集不可!$A$4:$D$6,2,FALSE))</f>
        <v/>
      </c>
      <c r="F493" s="56" t="str">
        <f t="shared" si="21"/>
        <v/>
      </c>
      <c r="G493" s="56" t="str">
        <f>IF($C493="","",VLOOKUP($D493,編集不可!$A$4:$D$6,3,FALSE))</f>
        <v/>
      </c>
      <c r="H493" s="56" t="str">
        <f>IF($C493="","",VLOOKUP($D493,編集不可!$A$4:$D$6,4,FALSE))</f>
        <v/>
      </c>
      <c r="I493" s="26" t="str">
        <f t="shared" si="22"/>
        <v/>
      </c>
      <c r="J493" s="29" t="str">
        <f t="shared" si="23"/>
        <v/>
      </c>
      <c r="K493" s="11"/>
      <c r="L493" s="12"/>
      <c r="M493" s="12"/>
      <c r="N493" s="13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x14ac:dyDescent="0.15">
      <c r="A494" s="23">
        <v>493</v>
      </c>
      <c r="B494" s="58"/>
      <c r="C494" s="58"/>
      <c r="D494" s="58"/>
      <c r="E494" s="56" t="str">
        <f>IF($C494="","",VLOOKUP($D494,編集不可!$A$4:$D$6,2,FALSE))</f>
        <v/>
      </c>
      <c r="F494" s="56" t="str">
        <f t="shared" si="21"/>
        <v/>
      </c>
      <c r="G494" s="56" t="str">
        <f>IF($C494="","",VLOOKUP($D494,編集不可!$A$4:$D$6,3,FALSE))</f>
        <v/>
      </c>
      <c r="H494" s="56" t="str">
        <f>IF($C494="","",VLOOKUP($D494,編集不可!$A$4:$D$6,4,FALSE))</f>
        <v/>
      </c>
      <c r="I494" s="26" t="str">
        <f t="shared" si="22"/>
        <v/>
      </c>
      <c r="J494" s="29" t="str">
        <f t="shared" si="23"/>
        <v/>
      </c>
      <c r="K494" s="11"/>
      <c r="L494" s="12"/>
      <c r="M494" s="12"/>
      <c r="N494" s="13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x14ac:dyDescent="0.15">
      <c r="A495" s="23">
        <v>494</v>
      </c>
      <c r="B495" s="58"/>
      <c r="C495" s="58"/>
      <c r="D495" s="58"/>
      <c r="E495" s="56" t="str">
        <f>IF($C495="","",VLOOKUP($D495,編集不可!$A$4:$D$6,2,FALSE))</f>
        <v/>
      </c>
      <c r="F495" s="56" t="str">
        <f t="shared" si="21"/>
        <v/>
      </c>
      <c r="G495" s="56" t="str">
        <f>IF($C495="","",VLOOKUP($D495,編集不可!$A$4:$D$6,3,FALSE))</f>
        <v/>
      </c>
      <c r="H495" s="56" t="str">
        <f>IF($C495="","",VLOOKUP($D495,編集不可!$A$4:$D$6,4,FALSE))</f>
        <v/>
      </c>
      <c r="I495" s="26" t="str">
        <f t="shared" si="22"/>
        <v/>
      </c>
      <c r="J495" s="29" t="str">
        <f t="shared" si="23"/>
        <v/>
      </c>
      <c r="K495" s="11"/>
      <c r="L495" s="12"/>
      <c r="M495" s="12"/>
      <c r="N495" s="13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x14ac:dyDescent="0.15">
      <c r="A496" s="23">
        <v>495</v>
      </c>
      <c r="B496" s="58"/>
      <c r="C496" s="58"/>
      <c r="D496" s="58"/>
      <c r="E496" s="56" t="str">
        <f>IF($C496="","",VLOOKUP($D496,編集不可!$A$4:$D$6,2,FALSE))</f>
        <v/>
      </c>
      <c r="F496" s="56" t="str">
        <f t="shared" si="21"/>
        <v/>
      </c>
      <c r="G496" s="56" t="str">
        <f>IF($C496="","",VLOOKUP($D496,編集不可!$A$4:$D$6,3,FALSE))</f>
        <v/>
      </c>
      <c r="H496" s="56" t="str">
        <f>IF($C496="","",VLOOKUP($D496,編集不可!$A$4:$D$6,4,FALSE))</f>
        <v/>
      </c>
      <c r="I496" s="26" t="str">
        <f t="shared" si="22"/>
        <v/>
      </c>
      <c r="J496" s="29" t="str">
        <f t="shared" si="23"/>
        <v/>
      </c>
      <c r="K496" s="11"/>
      <c r="L496" s="12"/>
      <c r="M496" s="12"/>
      <c r="N496" s="13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x14ac:dyDescent="0.15">
      <c r="A497" s="23">
        <v>496</v>
      </c>
      <c r="B497" s="58"/>
      <c r="C497" s="58"/>
      <c r="D497" s="58"/>
      <c r="E497" s="56" t="str">
        <f>IF($C497="","",VLOOKUP($D497,編集不可!$A$4:$D$6,2,FALSE))</f>
        <v/>
      </c>
      <c r="F497" s="56" t="str">
        <f t="shared" si="21"/>
        <v/>
      </c>
      <c r="G497" s="56" t="str">
        <f>IF($C497="","",VLOOKUP($D497,編集不可!$A$4:$D$6,3,FALSE))</f>
        <v/>
      </c>
      <c r="H497" s="56" t="str">
        <f>IF($C497="","",VLOOKUP($D497,編集不可!$A$4:$D$6,4,FALSE))</f>
        <v/>
      </c>
      <c r="I497" s="26" t="str">
        <f t="shared" si="22"/>
        <v/>
      </c>
      <c r="J497" s="29" t="str">
        <f t="shared" si="23"/>
        <v/>
      </c>
      <c r="K497" s="11"/>
      <c r="L497" s="12"/>
      <c r="M497" s="12"/>
      <c r="N497" s="13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x14ac:dyDescent="0.15">
      <c r="A498" s="23">
        <v>497</v>
      </c>
      <c r="B498" s="58"/>
      <c r="C498" s="58"/>
      <c r="D498" s="58"/>
      <c r="E498" s="56" t="str">
        <f>IF($C498="","",VLOOKUP($D498,編集不可!$A$4:$D$6,2,FALSE))</f>
        <v/>
      </c>
      <c r="F498" s="56" t="str">
        <f t="shared" si="21"/>
        <v/>
      </c>
      <c r="G498" s="56" t="str">
        <f>IF($C498="","",VLOOKUP($D498,編集不可!$A$4:$D$6,3,FALSE))</f>
        <v/>
      </c>
      <c r="H498" s="56" t="str">
        <f>IF($C498="","",VLOOKUP($D498,編集不可!$A$4:$D$6,4,FALSE))</f>
        <v/>
      </c>
      <c r="I498" s="26" t="str">
        <f t="shared" si="22"/>
        <v/>
      </c>
      <c r="J498" s="29" t="str">
        <f t="shared" si="23"/>
        <v/>
      </c>
      <c r="K498" s="11"/>
      <c r="L498" s="12"/>
      <c r="M498" s="12"/>
      <c r="N498" s="13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x14ac:dyDescent="0.15">
      <c r="A499" s="23">
        <v>498</v>
      </c>
      <c r="B499" s="58"/>
      <c r="C499" s="58"/>
      <c r="D499" s="58"/>
      <c r="E499" s="56" t="str">
        <f>IF($C499="","",VLOOKUP($D499,編集不可!$A$4:$D$6,2,FALSE))</f>
        <v/>
      </c>
      <c r="F499" s="56" t="str">
        <f t="shared" si="21"/>
        <v/>
      </c>
      <c r="G499" s="56" t="str">
        <f>IF($C499="","",VLOOKUP($D499,編集不可!$A$4:$D$6,3,FALSE))</f>
        <v/>
      </c>
      <c r="H499" s="56" t="str">
        <f>IF($C499="","",VLOOKUP($D499,編集不可!$A$4:$D$6,4,FALSE))</f>
        <v/>
      </c>
      <c r="I499" s="26" t="str">
        <f t="shared" si="22"/>
        <v/>
      </c>
      <c r="J499" s="29" t="str">
        <f t="shared" si="23"/>
        <v/>
      </c>
      <c r="K499" s="11"/>
      <c r="L499" s="12"/>
      <c r="M499" s="12"/>
      <c r="N499" s="13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x14ac:dyDescent="0.15">
      <c r="A500" s="23">
        <v>499</v>
      </c>
      <c r="B500" s="58"/>
      <c r="C500" s="58"/>
      <c r="D500" s="58"/>
      <c r="E500" s="56" t="str">
        <f>IF($C500="","",VLOOKUP($D500,編集不可!$A$4:$D$6,2,FALSE))</f>
        <v/>
      </c>
      <c r="F500" s="56" t="str">
        <f t="shared" si="21"/>
        <v/>
      </c>
      <c r="G500" s="56" t="str">
        <f>IF($C500="","",VLOOKUP($D500,編集不可!$A$4:$D$6,3,FALSE))</f>
        <v/>
      </c>
      <c r="H500" s="56" t="str">
        <f>IF($C500="","",VLOOKUP($D500,編集不可!$A$4:$D$6,4,FALSE))</f>
        <v/>
      </c>
      <c r="I500" s="26" t="str">
        <f t="shared" si="22"/>
        <v/>
      </c>
      <c r="J500" s="29" t="str">
        <f t="shared" si="23"/>
        <v/>
      </c>
      <c r="K500" s="11"/>
      <c r="L500" s="12"/>
      <c r="M500" s="12"/>
      <c r="N500" s="13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x14ac:dyDescent="0.15">
      <c r="A501" s="23">
        <v>500</v>
      </c>
      <c r="B501" s="58"/>
      <c r="C501" s="58"/>
      <c r="D501" s="58"/>
      <c r="E501" s="56" t="str">
        <f>IF($C501="","",VLOOKUP($D501,編集不可!$A$4:$D$6,2,FALSE))</f>
        <v/>
      </c>
      <c r="F501" s="56" t="str">
        <f t="shared" si="21"/>
        <v/>
      </c>
      <c r="G501" s="56" t="str">
        <f>IF($C501="","",VLOOKUP($D501,編集不可!$A$4:$D$6,3,FALSE))</f>
        <v/>
      </c>
      <c r="H501" s="56" t="str">
        <f>IF($C501="","",VLOOKUP($D501,編集不可!$A$4:$D$6,4,FALSE))</f>
        <v/>
      </c>
      <c r="I501" s="26" t="str">
        <f t="shared" si="22"/>
        <v/>
      </c>
      <c r="J501" s="29" t="str">
        <f t="shared" si="23"/>
        <v/>
      </c>
    </row>
  </sheetData>
  <sheetProtection selectLockedCells="1"/>
  <mergeCells count="22">
    <mergeCell ref="L9:L10"/>
    <mergeCell ref="M9:M10"/>
    <mergeCell ref="O33:Q33"/>
    <mergeCell ref="R33:T33"/>
    <mergeCell ref="L35:L36"/>
    <mergeCell ref="M35:M36"/>
    <mergeCell ref="N35:N36"/>
    <mergeCell ref="O35:O36"/>
    <mergeCell ref="P35:P36"/>
    <mergeCell ref="Q35:Q36"/>
    <mergeCell ref="AC35:AC36"/>
    <mergeCell ref="R35:R36"/>
    <mergeCell ref="S35:S36"/>
    <mergeCell ref="T35:T36"/>
    <mergeCell ref="U35:U36"/>
    <mergeCell ref="V35:V36"/>
    <mergeCell ref="W35:W36"/>
    <mergeCell ref="X35:X36"/>
    <mergeCell ref="Y35:Y36"/>
    <mergeCell ref="Z35:Z36"/>
    <mergeCell ref="AA35:AA36"/>
    <mergeCell ref="AB35:AB36"/>
  </mergeCells>
  <phoneticPr fontId="10"/>
  <dataValidations count="1">
    <dataValidation type="list" allowBlank="1" showInputMessage="1" showErrorMessage="1" sqref="D2:D501">
      <formula1>$N$29:$N$31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1"/>
  <sheetViews>
    <sheetView workbookViewId="0">
      <selection activeCell="L506" sqref="L506"/>
    </sheetView>
  </sheetViews>
  <sheetFormatPr defaultRowHeight="13.5" x14ac:dyDescent="0.15"/>
  <cols>
    <col min="1" max="1" width="4.125" style="24" bestFit="1" customWidth="1"/>
    <col min="2" max="2" width="14.25" style="45" bestFit="1" customWidth="1"/>
    <col min="3" max="3" width="5.5" style="45" bestFit="1" customWidth="1"/>
    <col min="4" max="4" width="5.25" style="45" bestFit="1" customWidth="1"/>
    <col min="5" max="5" width="12.625" style="8" customWidth="1"/>
    <col min="6" max="6" width="11" style="8" customWidth="1"/>
    <col min="7" max="8" width="12.625" style="8" customWidth="1"/>
    <col min="9" max="9" width="12.625" style="27" customWidth="1"/>
    <col min="10" max="10" width="16.875" style="30" bestFit="1" customWidth="1"/>
    <col min="11" max="11" width="4.25" style="7" customWidth="1"/>
    <col min="12" max="12" width="17.625" style="8" customWidth="1"/>
    <col min="13" max="13" width="9.375" style="8" customWidth="1"/>
    <col min="14" max="14" width="14.125" style="9" bestFit="1" customWidth="1"/>
    <col min="15" max="15" width="9.625" style="7" customWidth="1"/>
    <col min="16" max="16" width="4.375" style="7" customWidth="1"/>
    <col min="17" max="18" width="9.625" style="7" customWidth="1"/>
    <col min="19" max="19" width="3.5" style="7" customWidth="1"/>
    <col min="20" max="20" width="9.625" style="7" customWidth="1"/>
    <col min="21" max="28" width="11.25" style="7" customWidth="1"/>
    <col min="29" max="29" width="14.125" style="7" bestFit="1" customWidth="1"/>
    <col min="30" max="16384" width="9" style="7"/>
  </cols>
  <sheetData>
    <row r="1" spans="1:27" ht="27" x14ac:dyDescent="0.15">
      <c r="A1" s="23" t="s">
        <v>0</v>
      </c>
      <c r="B1" s="58" t="s">
        <v>1</v>
      </c>
      <c r="C1" s="58" t="s">
        <v>3</v>
      </c>
      <c r="D1" s="58" t="s">
        <v>2</v>
      </c>
      <c r="E1" s="59" t="s">
        <v>106</v>
      </c>
      <c r="F1" s="56" t="s">
        <v>5</v>
      </c>
      <c r="G1" s="59" t="s">
        <v>107</v>
      </c>
      <c r="H1" s="59" t="s">
        <v>108</v>
      </c>
      <c r="I1" s="60" t="s">
        <v>109</v>
      </c>
      <c r="J1" s="28" t="s">
        <v>52</v>
      </c>
      <c r="K1" s="11"/>
      <c r="T1" s="11"/>
      <c r="U1" s="11"/>
      <c r="V1" s="11"/>
      <c r="W1" s="11"/>
      <c r="X1" s="11"/>
      <c r="Y1" s="11"/>
      <c r="Z1" s="11"/>
      <c r="AA1" s="11"/>
    </row>
    <row r="2" spans="1:27" x14ac:dyDescent="0.15">
      <c r="A2" s="23">
        <v>1</v>
      </c>
      <c r="B2" s="58"/>
      <c r="C2" s="55"/>
      <c r="D2" s="58"/>
      <c r="E2" s="56" t="str">
        <f>IF($C2="","",VLOOKUP($D2,編集不可!$A$9:$D$11,2,FALSE))</f>
        <v/>
      </c>
      <c r="F2" s="56" t="str">
        <f>IF($C2="","",SUM($C2*$E2))</f>
        <v/>
      </c>
      <c r="G2" s="56" t="str">
        <f>IF($C2="","",VLOOKUP($D2,編集不可!$A$9:$D$11,3,FALSE))</f>
        <v/>
      </c>
      <c r="H2" s="56" t="str">
        <f>IF($C2="","",VLOOKUP($D2,編集不可!$A$9:$D$11,4,FALSE))</f>
        <v/>
      </c>
      <c r="I2" s="26" t="str">
        <f>IF($C2="","",ROUND(SUM($F2*$G2+$H2),2))</f>
        <v/>
      </c>
      <c r="J2" s="29" t="str">
        <f>IF($C2="","",ROUNDDOWN($I2,-2))</f>
        <v/>
      </c>
      <c r="K2" s="11"/>
      <c r="O2" s="11"/>
      <c r="P2" s="11"/>
      <c r="Q2" s="11"/>
      <c r="R2" s="11"/>
      <c r="S2" s="11"/>
      <c r="T2" s="11"/>
      <c r="U2" s="11"/>
      <c r="W2" s="33" t="s">
        <v>85</v>
      </c>
      <c r="X2" s="34">
        <f>COUNTIF(I:I,"0&gt;700")</f>
        <v>0</v>
      </c>
      <c r="AA2" s="11"/>
    </row>
    <row r="3" spans="1:27" x14ac:dyDescent="0.15">
      <c r="A3" s="23">
        <v>2</v>
      </c>
      <c r="B3" s="58"/>
      <c r="C3" s="55"/>
      <c r="D3" s="58"/>
      <c r="E3" s="56" t="str">
        <f>IF($C3="","",VLOOKUP($D3,編集不可!$A$9:$D$11,2,FALSE))</f>
        <v/>
      </c>
      <c r="F3" s="56" t="str">
        <f t="shared" ref="F3:F78" si="0">IF($C3="","",SUM($C3*$E3))</f>
        <v/>
      </c>
      <c r="G3" s="56" t="str">
        <f>IF($C3="","",VLOOKUP($D3,編集不可!$A$9:$D$11,3,FALSE))</f>
        <v/>
      </c>
      <c r="H3" s="56" t="str">
        <f>IF($C3="","",VLOOKUP($D3,編集不可!$A$9:$D$11,4,FALSE))</f>
        <v/>
      </c>
      <c r="I3" s="26" t="str">
        <f t="shared" ref="I3:I78" si="1">IF($C3="","",ROUND(SUM($F3*$G3+$H3),2))</f>
        <v/>
      </c>
      <c r="J3" s="29" t="str">
        <f t="shared" ref="J3:J78" si="2">IF($C3="","",ROUNDDOWN($I3,-2))</f>
        <v/>
      </c>
      <c r="K3" s="11"/>
      <c r="L3" s="39" t="s">
        <v>81</v>
      </c>
      <c r="M3" s="9"/>
      <c r="N3" s="7"/>
      <c r="O3" s="11"/>
      <c r="P3" s="11"/>
      <c r="Q3" s="11"/>
      <c r="R3" s="11"/>
      <c r="S3" s="11"/>
      <c r="T3" s="11"/>
      <c r="U3" s="11"/>
      <c r="W3" s="33" t="s">
        <v>61</v>
      </c>
      <c r="X3" s="34">
        <f>COUNTIF(J:J,700)</f>
        <v>0</v>
      </c>
      <c r="Z3" s="11"/>
    </row>
    <row r="4" spans="1:27" x14ac:dyDescent="0.15">
      <c r="A4" s="23">
        <v>3</v>
      </c>
      <c r="B4" s="58"/>
      <c r="C4" s="55"/>
      <c r="D4" s="58"/>
      <c r="E4" s="56" t="str">
        <f>IF($C4="","",VLOOKUP($D4,編集不可!$A$9:$D$11,2,FALSE))</f>
        <v/>
      </c>
      <c r="F4" s="56" t="str">
        <f t="shared" si="0"/>
        <v/>
      </c>
      <c r="G4" s="56" t="str">
        <f>IF($C4="","",VLOOKUP($D4,編集不可!$A$9:$D$11,3,FALSE))</f>
        <v/>
      </c>
      <c r="H4" s="56" t="str">
        <f>IF($C4="","",VLOOKUP($D4,編集不可!$A$9:$D$11,4,FALSE))</f>
        <v/>
      </c>
      <c r="I4" s="26" t="str">
        <f t="shared" si="1"/>
        <v/>
      </c>
      <c r="J4" s="29" t="str">
        <f t="shared" si="2"/>
        <v/>
      </c>
      <c r="K4" s="11"/>
      <c r="L4" s="57" t="s">
        <v>47</v>
      </c>
      <c r="M4" s="31">
        <f>MIN(J:J)</f>
        <v>0</v>
      </c>
      <c r="N4" s="7"/>
      <c r="O4" s="11"/>
      <c r="P4" s="11"/>
      <c r="Q4" s="11"/>
      <c r="R4" s="11"/>
      <c r="W4" s="33" t="s">
        <v>60</v>
      </c>
      <c r="X4" s="34">
        <f>COUNTIF(J:J,800)</f>
        <v>0</v>
      </c>
    </row>
    <row r="5" spans="1:27" x14ac:dyDescent="0.15">
      <c r="A5" s="23">
        <v>4</v>
      </c>
      <c r="B5" s="58"/>
      <c r="C5" s="55"/>
      <c r="D5" s="58"/>
      <c r="E5" s="56" t="str">
        <f>IF($C5="","",VLOOKUP($D5,編集不可!$A$9:$D$11,2,FALSE))</f>
        <v/>
      </c>
      <c r="F5" s="56" t="str">
        <f t="shared" si="0"/>
        <v/>
      </c>
      <c r="G5" s="56" t="str">
        <f>IF($C5="","",VLOOKUP($D5,編集不可!$A$9:$D$11,3,FALSE))</f>
        <v/>
      </c>
      <c r="H5" s="56" t="str">
        <f>IF($C5="","",VLOOKUP($D5,編集不可!$A$9:$D$11,4,FALSE))</f>
        <v/>
      </c>
      <c r="I5" s="26" t="str">
        <f t="shared" si="1"/>
        <v/>
      </c>
      <c r="J5" s="29" t="str">
        <f t="shared" si="2"/>
        <v/>
      </c>
      <c r="K5" s="11"/>
      <c r="L5" s="57" t="s">
        <v>48</v>
      </c>
      <c r="M5" s="31">
        <f>MAX(J:J)</f>
        <v>0</v>
      </c>
      <c r="N5" s="7"/>
      <c r="O5" s="11"/>
      <c r="P5" s="11"/>
      <c r="Q5" s="11"/>
      <c r="R5" s="11"/>
      <c r="W5" s="33" t="s">
        <v>59</v>
      </c>
      <c r="X5" s="34">
        <f>COUNTIF(J:J,900)</f>
        <v>0</v>
      </c>
    </row>
    <row r="6" spans="1:27" x14ac:dyDescent="0.15">
      <c r="A6" s="23">
        <v>5</v>
      </c>
      <c r="B6" s="58"/>
      <c r="C6" s="55"/>
      <c r="D6" s="58"/>
      <c r="E6" s="56" t="str">
        <f>IF($C6="","",VLOOKUP($D6,編集不可!$A$9:$D$11,2,FALSE))</f>
        <v/>
      </c>
      <c r="F6" s="56" t="str">
        <f t="shared" si="0"/>
        <v/>
      </c>
      <c r="G6" s="56" t="str">
        <f>IF($C6="","",VLOOKUP($D6,編集不可!$A$9:$D$11,3,FALSE))</f>
        <v/>
      </c>
      <c r="H6" s="56" t="str">
        <f>IF($C6="","",VLOOKUP($D6,編集不可!$A$9:$D$11,4,FALSE))</f>
        <v/>
      </c>
      <c r="I6" s="26" t="str">
        <f t="shared" si="1"/>
        <v/>
      </c>
      <c r="J6" s="29" t="str">
        <f t="shared" si="2"/>
        <v/>
      </c>
      <c r="K6" s="11"/>
      <c r="L6" s="57" t="s">
        <v>50</v>
      </c>
      <c r="M6" s="31" t="str">
        <f>IF($M$4=0,"",MODE(J:J))</f>
        <v/>
      </c>
      <c r="N6" s="7"/>
      <c r="O6" s="11"/>
      <c r="P6" s="11"/>
      <c r="Q6" s="11"/>
      <c r="R6" s="11"/>
      <c r="W6" s="33" t="s">
        <v>58</v>
      </c>
      <c r="X6" s="34">
        <f>COUNTIF(J:J,1000)</f>
        <v>0</v>
      </c>
    </row>
    <row r="7" spans="1:27" x14ac:dyDescent="0.15">
      <c r="A7" s="23">
        <v>6</v>
      </c>
      <c r="B7" s="58"/>
      <c r="C7" s="55"/>
      <c r="D7" s="58"/>
      <c r="E7" s="56" t="str">
        <f>IF($C7="","",VLOOKUP($D7,編集不可!$A$9:$D$11,2,FALSE))</f>
        <v/>
      </c>
      <c r="F7" s="56" t="str">
        <f t="shared" si="0"/>
        <v/>
      </c>
      <c r="G7" s="56" t="str">
        <f>IF($C7="","",VLOOKUP($D7,編集不可!$A$9:$D$11,3,FALSE))</f>
        <v/>
      </c>
      <c r="H7" s="56" t="str">
        <f>IF($C7="","",VLOOKUP($D7,編集不可!$A$9:$D$11,4,FALSE))</f>
        <v/>
      </c>
      <c r="I7" s="26" t="str">
        <f t="shared" si="1"/>
        <v/>
      </c>
      <c r="J7" s="29" t="str">
        <f t="shared" si="2"/>
        <v/>
      </c>
      <c r="K7" s="11"/>
      <c r="L7" s="57" t="s">
        <v>49</v>
      </c>
      <c r="M7" s="32" t="str">
        <f>IF($M$4=0,"",MEDIAN(I:I))</f>
        <v/>
      </c>
      <c r="N7" s="7"/>
      <c r="O7" s="11"/>
      <c r="P7" s="11"/>
      <c r="Q7" s="11"/>
      <c r="R7" s="11"/>
      <c r="W7" s="33" t="s">
        <v>57</v>
      </c>
      <c r="X7" s="34">
        <f>COUNTIF(J:J,1100)</f>
        <v>0</v>
      </c>
    </row>
    <row r="8" spans="1:27" ht="14.25" thickBot="1" x14ac:dyDescent="0.2">
      <c r="A8" s="23">
        <v>7</v>
      </c>
      <c r="B8" s="58"/>
      <c r="C8" s="55"/>
      <c r="D8" s="58"/>
      <c r="E8" s="56" t="str">
        <f>IF($C8="","",VLOOKUP($D8,編集不可!$A$9:$D$11,2,FALSE))</f>
        <v/>
      </c>
      <c r="F8" s="56" t="str">
        <f t="shared" si="0"/>
        <v/>
      </c>
      <c r="G8" s="56" t="str">
        <f>IF($C8="","",VLOOKUP($D8,編集不可!$A$9:$D$11,3,FALSE))</f>
        <v/>
      </c>
      <c r="H8" s="56" t="str">
        <f>IF($C8="","",VLOOKUP($D8,編集不可!$A$9:$D$11,4,FALSE))</f>
        <v/>
      </c>
      <c r="I8" s="26" t="str">
        <f t="shared" si="1"/>
        <v/>
      </c>
      <c r="J8" s="29" t="str">
        <f t="shared" si="2"/>
        <v/>
      </c>
      <c r="K8" s="11"/>
      <c r="L8" s="57" t="s">
        <v>51</v>
      </c>
      <c r="M8" s="102" t="str">
        <f>IF($M$4=0,"",AVERAGE(I:I))</f>
        <v/>
      </c>
      <c r="N8" s="7"/>
      <c r="O8" s="11"/>
      <c r="P8" s="11"/>
      <c r="Q8" s="11"/>
      <c r="R8" s="11"/>
      <c r="W8" s="33" t="s">
        <v>56</v>
      </c>
      <c r="X8" s="34">
        <f>COUNTIF(J:J,1200)</f>
        <v>0</v>
      </c>
    </row>
    <row r="9" spans="1:27" ht="14.25" thickTop="1" x14ac:dyDescent="0.15">
      <c r="A9" s="23">
        <v>8</v>
      </c>
      <c r="B9" s="58"/>
      <c r="C9" s="55"/>
      <c r="D9" s="58"/>
      <c r="E9" s="56" t="str">
        <f>IF($C9="","",VLOOKUP($D9,編集不可!$A$9:$D$11,2,FALSE))</f>
        <v/>
      </c>
      <c r="F9" s="56" t="str">
        <f t="shared" si="0"/>
        <v/>
      </c>
      <c r="G9" s="56" t="str">
        <f>IF($C9="","",VLOOKUP($D9,編集不可!$A$9:$D$11,3,FALSE))</f>
        <v/>
      </c>
      <c r="H9" s="56" t="str">
        <f>IF($C9="","",VLOOKUP($D9,編集不可!$A$9:$D$11,4,FALSE))</f>
        <v/>
      </c>
      <c r="I9" s="26" t="str">
        <f t="shared" si="1"/>
        <v/>
      </c>
      <c r="J9" s="29" t="str">
        <f t="shared" si="2"/>
        <v/>
      </c>
      <c r="K9" s="11"/>
      <c r="L9" s="124" t="s">
        <v>90</v>
      </c>
      <c r="M9" s="126"/>
      <c r="N9" s="7"/>
      <c r="O9" s="11"/>
      <c r="P9" s="11"/>
      <c r="Q9" s="11"/>
      <c r="R9" s="11"/>
      <c r="W9" s="33" t="s">
        <v>55</v>
      </c>
      <c r="X9" s="34">
        <f>COUNTIF(J:J,1300)</f>
        <v>0</v>
      </c>
    </row>
    <row r="10" spans="1:27" ht="14.25" thickBot="1" x14ac:dyDescent="0.2">
      <c r="A10" s="23">
        <v>9</v>
      </c>
      <c r="B10" s="58"/>
      <c r="C10" s="55"/>
      <c r="D10" s="58"/>
      <c r="E10" s="56" t="str">
        <f>IF($C10="","",VLOOKUP($D10,編集不可!$A$9:$D$11,2,FALSE))</f>
        <v/>
      </c>
      <c r="F10" s="56" t="str">
        <f t="shared" si="0"/>
        <v/>
      </c>
      <c r="G10" s="56" t="str">
        <f>IF($C10="","",VLOOKUP($D10,編集不可!$A$9:$D$11,3,FALSE))</f>
        <v/>
      </c>
      <c r="H10" s="56" t="str">
        <f>IF($C10="","",VLOOKUP($D10,編集不可!$A$9:$D$11,4,FALSE))</f>
        <v/>
      </c>
      <c r="I10" s="26" t="str">
        <f t="shared" si="1"/>
        <v/>
      </c>
      <c r="J10" s="29" t="str">
        <f t="shared" si="2"/>
        <v/>
      </c>
      <c r="K10" s="11"/>
      <c r="L10" s="125"/>
      <c r="M10" s="127"/>
      <c r="N10" s="7"/>
      <c r="O10" s="11"/>
      <c r="P10" s="11"/>
      <c r="Q10" s="11"/>
      <c r="R10" s="11"/>
      <c r="W10" s="1" t="s">
        <v>45</v>
      </c>
      <c r="X10" s="34">
        <f>COUNTIF(J:J,1400)</f>
        <v>0</v>
      </c>
    </row>
    <row r="11" spans="1:27" ht="14.25" thickTop="1" x14ac:dyDescent="0.15">
      <c r="A11" s="23">
        <v>10</v>
      </c>
      <c r="B11" s="58"/>
      <c r="C11" s="55"/>
      <c r="D11" s="58"/>
      <c r="E11" s="56" t="str">
        <f>IF($C11="","",VLOOKUP($D11,編集不可!$A$9:$D$11,2,FALSE))</f>
        <v/>
      </c>
      <c r="F11" s="56" t="str">
        <f t="shared" si="0"/>
        <v/>
      </c>
      <c r="G11" s="56" t="str">
        <f>IF($C11="","",VLOOKUP($D11,編集不可!$A$9:$D$11,3,FALSE))</f>
        <v/>
      </c>
      <c r="H11" s="56" t="str">
        <f>IF($C11="","",VLOOKUP($D11,編集不可!$A$9:$D$11,4,FALSE))</f>
        <v/>
      </c>
      <c r="I11" s="26" t="str">
        <f t="shared" si="1"/>
        <v/>
      </c>
      <c r="J11" s="29" t="str">
        <f t="shared" si="2"/>
        <v/>
      </c>
      <c r="K11" s="11"/>
      <c r="L11" s="7"/>
      <c r="M11" s="7"/>
      <c r="N11" s="7"/>
      <c r="O11" s="11"/>
      <c r="P11" s="11"/>
      <c r="Q11" s="11"/>
      <c r="R11" s="11"/>
      <c r="W11" s="1" t="s">
        <v>46</v>
      </c>
      <c r="X11" s="34">
        <f>COUNTIF(J:J,1500)</f>
        <v>0</v>
      </c>
    </row>
    <row r="12" spans="1:27" x14ac:dyDescent="0.15">
      <c r="A12" s="23">
        <v>11</v>
      </c>
      <c r="B12" s="58"/>
      <c r="C12" s="55"/>
      <c r="D12" s="58"/>
      <c r="E12" s="56" t="str">
        <f>IF($C12="","",VLOOKUP($D12,編集不可!$A$9:$D$11,2,FALSE))</f>
        <v/>
      </c>
      <c r="F12" s="56" t="str">
        <f t="shared" si="0"/>
        <v/>
      </c>
      <c r="G12" s="56" t="str">
        <f>IF($C12="","",VLOOKUP($D12,編集不可!$A$9:$D$11,3,FALSE))</f>
        <v/>
      </c>
      <c r="H12" s="56" t="str">
        <f>IF($C12="","",VLOOKUP($D12,編集不可!$A$9:$D$11,4,FALSE))</f>
        <v/>
      </c>
      <c r="I12" s="26" t="str">
        <f t="shared" si="1"/>
        <v/>
      </c>
      <c r="J12" s="29" t="str">
        <f t="shared" si="2"/>
        <v/>
      </c>
      <c r="K12" s="11"/>
      <c r="L12" s="7"/>
      <c r="M12" s="7"/>
      <c r="N12" s="7"/>
      <c r="O12" s="11"/>
      <c r="P12" s="11"/>
      <c r="Q12" s="11"/>
      <c r="R12" s="11"/>
      <c r="W12" s="1" t="s">
        <v>86</v>
      </c>
      <c r="X12" s="34">
        <f>COUNTIF(J:J,1600)</f>
        <v>0</v>
      </c>
    </row>
    <row r="13" spans="1:27" x14ac:dyDescent="0.15">
      <c r="A13" s="23">
        <v>12</v>
      </c>
      <c r="B13" s="58"/>
      <c r="C13" s="55"/>
      <c r="D13" s="58"/>
      <c r="E13" s="56" t="str">
        <f>IF($C13="","",VLOOKUP($D13,編集不可!$A$9:$D$11,2,FALSE))</f>
        <v/>
      </c>
      <c r="F13" s="56" t="str">
        <f t="shared" si="0"/>
        <v/>
      </c>
      <c r="G13" s="56" t="str">
        <f>IF($C13="","",VLOOKUP($D13,編集不可!$A$9:$D$11,3,FALSE))</f>
        <v/>
      </c>
      <c r="H13" s="56" t="str">
        <f>IF($C13="","",VLOOKUP($D13,編集不可!$A$9:$D$11,4,FALSE))</f>
        <v/>
      </c>
      <c r="I13" s="26" t="str">
        <f t="shared" si="1"/>
        <v/>
      </c>
      <c r="J13" s="29" t="str">
        <f t="shared" si="2"/>
        <v/>
      </c>
      <c r="K13" s="11"/>
      <c r="L13" s="7"/>
      <c r="M13" s="7"/>
      <c r="N13" s="7"/>
      <c r="O13" s="11"/>
      <c r="P13" s="11"/>
      <c r="Q13" s="11"/>
      <c r="R13" s="11"/>
      <c r="W13" s="1" t="s">
        <v>87</v>
      </c>
      <c r="X13" s="34">
        <f>COUNTIF(J:J,1700)</f>
        <v>0</v>
      </c>
    </row>
    <row r="14" spans="1:27" x14ac:dyDescent="0.15">
      <c r="A14" s="23">
        <v>13</v>
      </c>
      <c r="B14" s="58"/>
      <c r="C14" s="55"/>
      <c r="D14" s="58"/>
      <c r="E14" s="56" t="str">
        <f>IF($C14="","",VLOOKUP($D14,編集不可!$A$9:$D$11,2,FALSE))</f>
        <v/>
      </c>
      <c r="F14" s="56" t="str">
        <f t="shared" si="0"/>
        <v/>
      </c>
      <c r="G14" s="56" t="str">
        <f>IF($C14="","",VLOOKUP($D14,編集不可!$A$9:$D$11,3,FALSE))</f>
        <v/>
      </c>
      <c r="H14" s="56" t="str">
        <f>IF($C14="","",VLOOKUP($D14,編集不可!$A$9:$D$11,4,FALSE))</f>
        <v/>
      </c>
      <c r="I14" s="26" t="str">
        <f t="shared" si="1"/>
        <v/>
      </c>
      <c r="J14" s="29" t="str">
        <f t="shared" si="2"/>
        <v/>
      </c>
      <c r="K14" s="11"/>
      <c r="L14" s="7"/>
      <c r="M14" s="7"/>
      <c r="N14" s="7"/>
      <c r="O14" s="11"/>
      <c r="P14" s="11"/>
      <c r="Q14" s="11"/>
      <c r="R14" s="11"/>
      <c r="W14" s="1" t="s">
        <v>88</v>
      </c>
      <c r="X14" s="34">
        <f>COUNTIF(J:J,1800)</f>
        <v>0</v>
      </c>
    </row>
    <row r="15" spans="1:27" x14ac:dyDescent="0.15">
      <c r="A15" s="23">
        <v>14</v>
      </c>
      <c r="B15" s="58"/>
      <c r="C15" s="55"/>
      <c r="D15" s="58"/>
      <c r="E15" s="56" t="str">
        <f>IF($C15="","",VLOOKUP($D15,編集不可!$A$9:$D$11,2,FALSE))</f>
        <v/>
      </c>
      <c r="F15" s="56" t="str">
        <f t="shared" si="0"/>
        <v/>
      </c>
      <c r="G15" s="56" t="str">
        <f>IF($C15="","",VLOOKUP($D15,編集不可!$A$9:$D$11,3,FALSE))</f>
        <v/>
      </c>
      <c r="H15" s="56" t="str">
        <f>IF($C15="","",VLOOKUP($D15,編集不可!$A$9:$D$11,4,FALSE))</f>
        <v/>
      </c>
      <c r="I15" s="26" t="str">
        <f t="shared" si="1"/>
        <v/>
      </c>
      <c r="J15" s="29" t="str">
        <f t="shared" si="2"/>
        <v/>
      </c>
      <c r="K15" s="11"/>
      <c r="O15" s="11"/>
      <c r="P15" s="11"/>
      <c r="Q15" s="11"/>
      <c r="R15" s="11"/>
      <c r="W15" s="1" t="s">
        <v>89</v>
      </c>
      <c r="X15" s="34">
        <f>COUNTIF(J:J,1900)</f>
        <v>0</v>
      </c>
      <c r="Z15" s="11"/>
    </row>
    <row r="16" spans="1:27" x14ac:dyDescent="0.15">
      <c r="A16" s="23">
        <v>15</v>
      </c>
      <c r="B16" s="58"/>
      <c r="C16" s="55"/>
      <c r="D16" s="58"/>
      <c r="E16" s="56" t="str">
        <f>IF($C16="","",VLOOKUP($D16,編集不可!$A$9:$D$11,2,FALSE))</f>
        <v/>
      </c>
      <c r="F16" s="56" t="str">
        <f t="shared" si="0"/>
        <v/>
      </c>
      <c r="G16" s="56" t="str">
        <f>IF($C16="","",VLOOKUP($D16,編集不可!$A$9:$D$11,3,FALSE))</f>
        <v/>
      </c>
      <c r="H16" s="56" t="str">
        <f>IF($C16="","",VLOOKUP($D16,編集不可!$A$9:$D$11,4,FALSE))</f>
        <v/>
      </c>
      <c r="I16" s="26" t="str">
        <f t="shared" si="1"/>
        <v/>
      </c>
      <c r="J16" s="29" t="str">
        <f t="shared" si="2"/>
        <v/>
      </c>
      <c r="K16" s="11"/>
      <c r="L16" s="25" t="s">
        <v>79</v>
      </c>
      <c r="M16" s="7"/>
      <c r="N16" s="7"/>
      <c r="O16" s="11"/>
      <c r="P16" s="11"/>
      <c r="Q16" s="11"/>
      <c r="R16" s="11"/>
      <c r="W16" s="1" t="s">
        <v>91</v>
      </c>
      <c r="X16" s="34">
        <f>COUNTIF(J:J,2000)</f>
        <v>0</v>
      </c>
      <c r="Z16" s="11"/>
    </row>
    <row r="17" spans="1:29" x14ac:dyDescent="0.15">
      <c r="A17" s="23">
        <v>16</v>
      </c>
      <c r="B17" s="58"/>
      <c r="C17" s="55"/>
      <c r="D17" s="58"/>
      <c r="E17" s="56" t="str">
        <f>IF($C17="","",VLOOKUP($D17,編集不可!$A$9:$D$11,2,FALSE))</f>
        <v/>
      </c>
      <c r="F17" s="56" t="str">
        <f t="shared" si="0"/>
        <v/>
      </c>
      <c r="G17" s="56" t="str">
        <f>IF($C17="","",VLOOKUP($D17,編集不可!$A$9:$D$11,3,FALSE))</f>
        <v/>
      </c>
      <c r="H17" s="56" t="str">
        <f>IF($C17="","",VLOOKUP($D17,編集不可!$A$9:$D$11,4,FALSE))</f>
        <v/>
      </c>
      <c r="I17" s="26" t="str">
        <f t="shared" si="1"/>
        <v/>
      </c>
      <c r="J17" s="29" t="str">
        <f t="shared" si="2"/>
        <v/>
      </c>
      <c r="K17" s="11"/>
      <c r="L17" s="36" t="s">
        <v>64</v>
      </c>
      <c r="M17" s="34">
        <f>COUNTIF(D:D,"男")</f>
        <v>0</v>
      </c>
      <c r="N17" s="7"/>
      <c r="O17" s="11"/>
      <c r="P17" s="11"/>
      <c r="Q17" s="11"/>
      <c r="R17" s="11"/>
      <c r="W17" s="1" t="s">
        <v>92</v>
      </c>
      <c r="X17" s="34">
        <f>COUNTIF(J:J,2100)</f>
        <v>0</v>
      </c>
      <c r="Y17" s="11"/>
      <c r="Z17" s="11"/>
    </row>
    <row r="18" spans="1:29" x14ac:dyDescent="0.15">
      <c r="A18" s="23">
        <v>17</v>
      </c>
      <c r="B18" s="58"/>
      <c r="C18" s="55"/>
      <c r="D18" s="58"/>
      <c r="E18" s="56" t="str">
        <f>IF($C18="","",VLOOKUP($D18,編集不可!$A$9:$D$11,2,FALSE))</f>
        <v/>
      </c>
      <c r="F18" s="56" t="str">
        <f t="shared" si="0"/>
        <v/>
      </c>
      <c r="G18" s="56" t="str">
        <f>IF($C18="","",VLOOKUP($D18,編集不可!$A$9:$D$11,3,FALSE))</f>
        <v/>
      </c>
      <c r="H18" s="56" t="str">
        <f>IF($C18="","",VLOOKUP($D18,編集不可!$A$9:$D$11,4,FALSE))</f>
        <v/>
      </c>
      <c r="I18" s="26" t="str">
        <f t="shared" si="1"/>
        <v/>
      </c>
      <c r="J18" s="29" t="str">
        <f t="shared" si="2"/>
        <v/>
      </c>
      <c r="K18" s="11"/>
      <c r="L18" s="57" t="s">
        <v>65</v>
      </c>
      <c r="M18" s="34">
        <f>COUNTIF(D:D,"女")</f>
        <v>0</v>
      </c>
      <c r="N18" s="7"/>
      <c r="O18" s="11"/>
      <c r="P18" s="11"/>
      <c r="Q18" s="11"/>
      <c r="R18" s="11"/>
      <c r="S18" s="11"/>
      <c r="T18" s="11"/>
      <c r="Y18" s="11"/>
      <c r="Z18" s="11"/>
    </row>
    <row r="19" spans="1:29" x14ac:dyDescent="0.15">
      <c r="A19" s="23">
        <v>18</v>
      </c>
      <c r="B19" s="58"/>
      <c r="C19" s="55"/>
      <c r="D19" s="58"/>
      <c r="E19" s="56" t="str">
        <f>IF($C19="","",VLOOKUP($D19,編集不可!$A$9:$D$11,2,FALSE))</f>
        <v/>
      </c>
      <c r="F19" s="56" t="str">
        <f t="shared" si="0"/>
        <v/>
      </c>
      <c r="G19" s="56" t="str">
        <f>IF($C19="","",VLOOKUP($D19,編集不可!$A$9:$D$11,3,FALSE))</f>
        <v/>
      </c>
      <c r="H19" s="56" t="str">
        <f>IF($C19="","",VLOOKUP($D19,編集不可!$A$9:$D$11,4,FALSE))</f>
        <v/>
      </c>
      <c r="I19" s="26" t="str">
        <f t="shared" si="1"/>
        <v/>
      </c>
      <c r="J19" s="29" t="str">
        <f t="shared" si="2"/>
        <v/>
      </c>
      <c r="K19" s="11"/>
      <c r="M19" s="9"/>
      <c r="N19" s="11"/>
      <c r="O19" s="11"/>
      <c r="P19" s="11"/>
      <c r="Q19" s="11"/>
      <c r="R19" s="11"/>
      <c r="S19" s="11"/>
      <c r="T19" s="11"/>
      <c r="Y19" s="11"/>
      <c r="Z19" s="11"/>
    </row>
    <row r="20" spans="1:29" x14ac:dyDescent="0.15">
      <c r="A20" s="23">
        <v>19</v>
      </c>
      <c r="B20" s="58"/>
      <c r="C20" s="55"/>
      <c r="D20" s="58"/>
      <c r="E20" s="56" t="str">
        <f>IF($C20="","",VLOOKUP($D20,編集不可!$A$9:$D$11,2,FALSE))</f>
        <v/>
      </c>
      <c r="F20" s="56" t="str">
        <f t="shared" si="0"/>
        <v/>
      </c>
      <c r="G20" s="56" t="str">
        <f>IF($C20="","",VLOOKUP($D20,編集不可!$A$9:$D$11,3,FALSE))</f>
        <v/>
      </c>
      <c r="H20" s="56" t="str">
        <f>IF($C20="","",VLOOKUP($D20,編集不可!$A$9:$D$11,4,FALSE))</f>
        <v/>
      </c>
      <c r="I20" s="26" t="str">
        <f t="shared" si="1"/>
        <v/>
      </c>
      <c r="J20" s="29" t="str">
        <f t="shared" si="2"/>
        <v/>
      </c>
      <c r="K20" s="11"/>
      <c r="L20" s="57" t="s">
        <v>62</v>
      </c>
      <c r="M20" s="34" t="str">
        <f>IF(SUM($M$17:$M$18)=0,"",ROUND(($W$29*$M$17+$W$30*$M$18)/(SUM($M$17:$M$18)),0))</f>
        <v/>
      </c>
      <c r="N20" s="21" t="s">
        <v>75</v>
      </c>
      <c r="O20" s="11"/>
      <c r="P20" s="11"/>
      <c r="Q20" s="11"/>
      <c r="R20" s="11"/>
      <c r="S20" s="11"/>
      <c r="T20" s="11"/>
      <c r="U20" s="11"/>
      <c r="Y20" s="11"/>
      <c r="Z20" s="11"/>
    </row>
    <row r="21" spans="1:29" x14ac:dyDescent="0.15">
      <c r="A21" s="23">
        <v>20</v>
      </c>
      <c r="B21" s="58"/>
      <c r="C21" s="55"/>
      <c r="D21" s="58"/>
      <c r="E21" s="56" t="str">
        <f>IF($C21="","",VLOOKUP($D21,編集不可!$A$9:$D$11,2,FALSE))</f>
        <v/>
      </c>
      <c r="F21" s="56" t="str">
        <f t="shared" si="0"/>
        <v/>
      </c>
      <c r="G21" s="56" t="str">
        <f>IF($C21="","",VLOOKUP($D21,編集不可!$A$9:$D$11,3,FALSE))</f>
        <v/>
      </c>
      <c r="H21" s="56" t="str">
        <f>IF($C21="","",VLOOKUP($D21,編集不可!$A$9:$D$11,4,FALSE))</f>
        <v/>
      </c>
      <c r="I21" s="26" t="str">
        <f t="shared" si="1"/>
        <v/>
      </c>
      <c r="J21" s="29" t="str">
        <f t="shared" si="2"/>
        <v/>
      </c>
      <c r="K21" s="11"/>
      <c r="L21" s="57" t="s">
        <v>63</v>
      </c>
      <c r="M21" s="34" t="str">
        <f>IF(SUM($M$17:$M$18)=0,"",ROUND(($U$29*$M$17+$U$30*$M$18)/(SUM($M$17:$M$18)),0))</f>
        <v/>
      </c>
      <c r="N21" s="21" t="s">
        <v>77</v>
      </c>
      <c r="O21" s="11"/>
      <c r="P21" s="11"/>
      <c r="Q21" s="11"/>
      <c r="R21" s="11"/>
      <c r="S21" s="11"/>
      <c r="T21" s="11"/>
      <c r="U21" s="11"/>
      <c r="Y21" s="11"/>
      <c r="Z21" s="11"/>
    </row>
    <row r="22" spans="1:29" x14ac:dyDescent="0.15">
      <c r="A22" s="23">
        <v>21</v>
      </c>
      <c r="B22" s="58"/>
      <c r="C22" s="55"/>
      <c r="D22" s="58"/>
      <c r="E22" s="56" t="str">
        <f>IF($C22="","",VLOOKUP($D22,編集不可!$A$9:$D$11,2,FALSE))</f>
        <v/>
      </c>
      <c r="F22" s="56" t="str">
        <f t="shared" si="0"/>
        <v/>
      </c>
      <c r="G22" s="56" t="str">
        <f>IF($C22="","",VLOOKUP($D22,編集不可!$A$9:$D$11,3,FALSE))</f>
        <v/>
      </c>
      <c r="H22" s="56" t="str">
        <f>IF($C22="","",VLOOKUP($D22,編集不可!$A$9:$D$11,4,FALSE))</f>
        <v/>
      </c>
      <c r="I22" s="26" t="str">
        <f t="shared" si="1"/>
        <v/>
      </c>
      <c r="J22" s="29" t="str">
        <f t="shared" si="2"/>
        <v/>
      </c>
      <c r="K22" s="11"/>
      <c r="N22" s="7"/>
    </row>
    <row r="23" spans="1:29" x14ac:dyDescent="0.15">
      <c r="A23" s="23">
        <v>22</v>
      </c>
      <c r="B23" s="58"/>
      <c r="C23" s="55"/>
      <c r="D23" s="58"/>
      <c r="E23" s="56" t="str">
        <f>IF($C23="","",VLOOKUP($D23,編集不可!$A$9:$D$11,2,FALSE))</f>
        <v/>
      </c>
      <c r="F23" s="56" t="str">
        <f t="shared" si="0"/>
        <v/>
      </c>
      <c r="G23" s="56" t="str">
        <f>IF($C23="","",VLOOKUP($D23,編集不可!$A$9:$D$11,3,FALSE))</f>
        <v/>
      </c>
      <c r="H23" s="56" t="str">
        <f>IF($C23="","",VLOOKUP($D23,編集不可!$A$9:$D$11,4,FALSE))</f>
        <v/>
      </c>
      <c r="I23" s="26" t="str">
        <f t="shared" si="1"/>
        <v/>
      </c>
      <c r="J23" s="29" t="str">
        <f t="shared" si="2"/>
        <v/>
      </c>
      <c r="K23" s="11"/>
    </row>
    <row r="24" spans="1:29" x14ac:dyDescent="0.15">
      <c r="A24" s="23">
        <v>23</v>
      </c>
      <c r="B24" s="58"/>
      <c r="C24" s="55"/>
      <c r="D24" s="58"/>
      <c r="E24" s="56" t="str">
        <f>IF($C24="","",VLOOKUP($D24,編集不可!$A$9:$D$11,2,FALSE))</f>
        <v/>
      </c>
      <c r="F24" s="56" t="str">
        <f t="shared" si="0"/>
        <v/>
      </c>
      <c r="G24" s="56" t="str">
        <f>IF($C24="","",VLOOKUP($D24,編集不可!$A$9:$D$11,3,FALSE))</f>
        <v/>
      </c>
      <c r="H24" s="56" t="str">
        <f>IF($C24="","",VLOOKUP($D24,編集不可!$A$9:$D$11,4,FALSE))</f>
        <v/>
      </c>
      <c r="I24" s="26" t="str">
        <f t="shared" si="1"/>
        <v/>
      </c>
      <c r="J24" s="29" t="str">
        <f t="shared" si="2"/>
        <v/>
      </c>
      <c r="K24" s="11"/>
    </row>
    <row r="25" spans="1:29" x14ac:dyDescent="0.15">
      <c r="A25" s="23">
        <v>24</v>
      </c>
      <c r="B25" s="58"/>
      <c r="C25" s="55"/>
      <c r="D25" s="58"/>
      <c r="E25" s="56" t="str">
        <f>IF($C25="","",VLOOKUP($D25,編集不可!$A$9:$D$11,2,FALSE))</f>
        <v/>
      </c>
      <c r="F25" s="56" t="str">
        <f t="shared" si="0"/>
        <v/>
      </c>
      <c r="G25" s="56" t="str">
        <f>IF($C25="","",VLOOKUP($D25,編集不可!$A$9:$D$11,3,FALSE))</f>
        <v/>
      </c>
      <c r="H25" s="56" t="str">
        <f>IF($C25="","",VLOOKUP($D25,編集不可!$A$9:$D$11,4,FALSE))</f>
        <v/>
      </c>
      <c r="I25" s="26" t="str">
        <f t="shared" si="1"/>
        <v/>
      </c>
      <c r="J25" s="29" t="str">
        <f t="shared" si="2"/>
        <v/>
      </c>
      <c r="K25" s="11"/>
    </row>
    <row r="26" spans="1:29" x14ac:dyDescent="0.15">
      <c r="A26" s="23">
        <v>25</v>
      </c>
      <c r="B26" s="58"/>
      <c r="C26" s="55"/>
      <c r="D26" s="58"/>
      <c r="E26" s="56" t="str">
        <f>IF($C26="","",VLOOKUP($D26,編集不可!$A$9:$D$11,2,FALSE))</f>
        <v/>
      </c>
      <c r="F26" s="56" t="str">
        <f t="shared" si="0"/>
        <v/>
      </c>
      <c r="G26" s="56" t="str">
        <f>IF($C26="","",VLOOKUP($D26,編集不可!$A$9:$D$11,3,FALSE))</f>
        <v/>
      </c>
      <c r="H26" s="56" t="str">
        <f>IF($C26="","",VLOOKUP($D26,編集不可!$A$9:$D$11,4,FALSE))</f>
        <v/>
      </c>
      <c r="I26" s="26" t="str">
        <f t="shared" si="1"/>
        <v/>
      </c>
      <c r="J26" s="29" t="str">
        <f t="shared" si="2"/>
        <v/>
      </c>
      <c r="K26" s="11"/>
      <c r="L26" s="8" t="s">
        <v>68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9" x14ac:dyDescent="0.15">
      <c r="A27" s="23">
        <v>26</v>
      </c>
      <c r="B27" s="58"/>
      <c r="C27" s="55"/>
      <c r="D27" s="58"/>
      <c r="E27" s="56" t="str">
        <f>IF($C27="","",VLOOKUP($D27,編集不可!$A$9:$D$11,2,FALSE))</f>
        <v/>
      </c>
      <c r="F27" s="56" t="str">
        <f t="shared" si="0"/>
        <v/>
      </c>
      <c r="G27" s="56" t="str">
        <f>IF($C27="","",VLOOKUP($D27,編集不可!$A$9:$D$11,3,FALSE))</f>
        <v/>
      </c>
      <c r="H27" s="56" t="str">
        <f>IF($C27="","",VLOOKUP($D27,編集不可!$A$9:$D$11,4,FALSE))</f>
        <v/>
      </c>
      <c r="I27" s="26" t="str">
        <f t="shared" si="1"/>
        <v/>
      </c>
      <c r="J27" s="29" t="str">
        <f t="shared" si="2"/>
        <v/>
      </c>
      <c r="K27" s="11"/>
      <c r="L27" s="25" t="s">
        <v>104</v>
      </c>
      <c r="N27" s="12"/>
      <c r="O27" s="44" t="s">
        <v>14</v>
      </c>
      <c r="P27" s="44"/>
      <c r="Q27" s="44"/>
      <c r="R27" s="44" t="s">
        <v>14</v>
      </c>
      <c r="S27" s="44"/>
      <c r="T27" s="44"/>
      <c r="U27" s="12" t="s">
        <v>102</v>
      </c>
      <c r="V27" s="8" t="s">
        <v>102</v>
      </c>
      <c r="W27" s="12" t="s">
        <v>102</v>
      </c>
      <c r="X27" s="12" t="s">
        <v>102</v>
      </c>
      <c r="Y27" s="12" t="s">
        <v>102</v>
      </c>
      <c r="Z27" s="12" t="s">
        <v>102</v>
      </c>
      <c r="AA27" s="12" t="s">
        <v>103</v>
      </c>
      <c r="AB27" s="12" t="s">
        <v>103</v>
      </c>
      <c r="AC27" s="7" t="s">
        <v>103</v>
      </c>
    </row>
    <row r="28" spans="1:29" x14ac:dyDescent="0.15">
      <c r="A28" s="23">
        <v>27</v>
      </c>
      <c r="B28" s="58"/>
      <c r="C28" s="55"/>
      <c r="D28" s="58"/>
      <c r="E28" s="56" t="str">
        <f>IF($C28="","",VLOOKUP($D28,編集不可!$A$9:$D$11,2,FALSE))</f>
        <v/>
      </c>
      <c r="F28" s="56" t="str">
        <f t="shared" si="0"/>
        <v/>
      </c>
      <c r="G28" s="56" t="str">
        <f>IF($C28="","",VLOOKUP($D28,編集不可!$A$9:$D$11,3,FALSE))</f>
        <v/>
      </c>
      <c r="H28" s="56" t="str">
        <f>IF($C28="","",VLOOKUP($D28,編集不可!$A$9:$D$11,4,FALSE))</f>
        <v/>
      </c>
      <c r="I28" s="26" t="str">
        <f t="shared" si="1"/>
        <v/>
      </c>
      <c r="J28" s="29" t="str">
        <f t="shared" si="2"/>
        <v/>
      </c>
      <c r="K28" s="11"/>
      <c r="L28" s="65"/>
      <c r="M28" s="66"/>
      <c r="N28" s="67"/>
      <c r="O28" s="68" t="s">
        <v>69</v>
      </c>
      <c r="P28" s="69"/>
      <c r="Q28" s="70"/>
      <c r="R28" s="68" t="s">
        <v>70</v>
      </c>
      <c r="S28" s="69"/>
      <c r="T28" s="70"/>
      <c r="U28" s="71" t="s">
        <v>98</v>
      </c>
      <c r="V28" s="61" t="s">
        <v>100</v>
      </c>
      <c r="W28" s="71" t="s">
        <v>99</v>
      </c>
      <c r="X28" s="71" t="s">
        <v>93</v>
      </c>
      <c r="Y28" s="71" t="s">
        <v>94</v>
      </c>
      <c r="Z28" s="71" t="s">
        <v>101</v>
      </c>
      <c r="AA28" s="71" t="s">
        <v>95</v>
      </c>
      <c r="AB28" s="71" t="s">
        <v>96</v>
      </c>
      <c r="AC28" s="61" t="s">
        <v>97</v>
      </c>
    </row>
    <row r="29" spans="1:29" x14ac:dyDescent="0.15">
      <c r="A29" s="23">
        <v>28</v>
      </c>
      <c r="B29" s="58"/>
      <c r="C29" s="55"/>
      <c r="D29" s="58"/>
      <c r="E29" s="56" t="str">
        <f>IF($C29="","",VLOOKUP($D29,編集不可!$A$9:$D$11,2,FALSE))</f>
        <v/>
      </c>
      <c r="F29" s="56" t="str">
        <f t="shared" si="0"/>
        <v/>
      </c>
      <c r="G29" s="56" t="str">
        <f>IF($C29="","",VLOOKUP($D29,編集不可!$A$9:$D$11,3,FALSE))</f>
        <v/>
      </c>
      <c r="H29" s="56" t="str">
        <f>IF($C29="","",VLOOKUP($D29,編集不可!$A$9:$D$11,4,FALSE))</f>
        <v/>
      </c>
      <c r="I29" s="26" t="str">
        <f t="shared" si="1"/>
        <v/>
      </c>
      <c r="J29" s="29" t="str">
        <f t="shared" si="2"/>
        <v/>
      </c>
      <c r="K29" s="11"/>
      <c r="L29" s="65"/>
      <c r="M29" s="66"/>
      <c r="N29" s="67" t="s">
        <v>11</v>
      </c>
      <c r="O29" s="72">
        <v>13</v>
      </c>
      <c r="P29" s="73" t="s">
        <v>66</v>
      </c>
      <c r="Q29" s="74">
        <v>20</v>
      </c>
      <c r="R29" s="72">
        <v>20</v>
      </c>
      <c r="S29" s="75" t="s">
        <v>66</v>
      </c>
      <c r="T29" s="74">
        <v>30</v>
      </c>
      <c r="U29" s="71">
        <v>600</v>
      </c>
      <c r="V29" s="79">
        <v>5.5</v>
      </c>
      <c r="W29" s="71">
        <v>450</v>
      </c>
      <c r="X29" s="76">
        <v>0.7</v>
      </c>
      <c r="Y29" s="76">
        <v>0.8</v>
      </c>
      <c r="Z29" s="71">
        <v>50</v>
      </c>
      <c r="AA29" s="77">
        <v>1400</v>
      </c>
      <c r="AB29" s="78">
        <v>8</v>
      </c>
      <c r="AC29" s="79">
        <v>3.5</v>
      </c>
    </row>
    <row r="30" spans="1:29" x14ac:dyDescent="0.15">
      <c r="A30" s="23">
        <v>29</v>
      </c>
      <c r="B30" s="58"/>
      <c r="C30" s="55"/>
      <c r="D30" s="58"/>
      <c r="E30" s="56" t="str">
        <f>IF($C30="","",VLOOKUP($D30,編集不可!$A$9:$D$11,2,FALSE))</f>
        <v/>
      </c>
      <c r="F30" s="56" t="str">
        <f t="shared" si="0"/>
        <v/>
      </c>
      <c r="G30" s="56" t="str">
        <f>IF($C30="","",VLOOKUP($D30,編集不可!$A$9:$D$11,3,FALSE))</f>
        <v/>
      </c>
      <c r="H30" s="56" t="str">
        <f>IF($C30="","",VLOOKUP($D30,編集不可!$A$9:$D$11,4,FALSE))</f>
        <v/>
      </c>
      <c r="I30" s="26" t="str">
        <f t="shared" si="1"/>
        <v/>
      </c>
      <c r="J30" s="29" t="str">
        <f t="shared" si="2"/>
        <v/>
      </c>
      <c r="K30" s="11"/>
      <c r="L30" s="65"/>
      <c r="M30" s="66"/>
      <c r="N30" s="67" t="s">
        <v>12</v>
      </c>
      <c r="O30" s="72">
        <v>13</v>
      </c>
      <c r="P30" s="73" t="s">
        <v>66</v>
      </c>
      <c r="Q30" s="74">
        <v>20</v>
      </c>
      <c r="R30" s="72">
        <v>20</v>
      </c>
      <c r="S30" s="75" t="s">
        <v>66</v>
      </c>
      <c r="T30" s="74">
        <v>30</v>
      </c>
      <c r="U30" s="71">
        <v>550</v>
      </c>
      <c r="V30" s="79">
        <v>5.5</v>
      </c>
      <c r="W30" s="71">
        <v>500</v>
      </c>
      <c r="X30" s="76">
        <v>0.7</v>
      </c>
      <c r="Y30" s="76">
        <v>0.8</v>
      </c>
      <c r="Z30" s="71">
        <v>50</v>
      </c>
      <c r="AA30" s="77">
        <v>1400</v>
      </c>
      <c r="AB30" s="78">
        <v>8</v>
      </c>
      <c r="AC30" s="79">
        <v>3.5</v>
      </c>
    </row>
    <row r="31" spans="1:29" x14ac:dyDescent="0.15">
      <c r="A31" s="23">
        <v>30</v>
      </c>
      <c r="B31" s="58"/>
      <c r="C31" s="55"/>
      <c r="D31" s="58"/>
      <c r="E31" s="56" t="str">
        <f>IF($C31="","",VLOOKUP($D31,編集不可!$A$9:$D$11,2,FALSE))</f>
        <v/>
      </c>
      <c r="F31" s="56" t="str">
        <f t="shared" si="0"/>
        <v/>
      </c>
      <c r="G31" s="56" t="str">
        <f>IF($C31="","",VLOOKUP($D31,編集不可!$A$9:$D$11,3,FALSE))</f>
        <v/>
      </c>
      <c r="H31" s="56" t="str">
        <f>IF($C31="","",VLOOKUP($D31,編集不可!$A$9:$D$11,4,FALSE))</f>
        <v/>
      </c>
      <c r="I31" s="26" t="str">
        <f t="shared" si="1"/>
        <v/>
      </c>
      <c r="J31" s="29" t="str">
        <f t="shared" si="2"/>
        <v/>
      </c>
      <c r="K31" s="11"/>
      <c r="L31" s="65"/>
      <c r="M31" s="65"/>
      <c r="N31" s="80"/>
      <c r="O31" s="80"/>
      <c r="P31" s="80"/>
      <c r="Q31" s="80"/>
      <c r="R31" s="80"/>
      <c r="S31" s="80"/>
      <c r="T31" s="80"/>
      <c r="U31" s="80"/>
      <c r="V31" s="81"/>
      <c r="W31" s="80"/>
      <c r="X31" s="80"/>
      <c r="Y31" s="80"/>
      <c r="Z31" s="80"/>
      <c r="AA31" s="80"/>
      <c r="AB31" s="80"/>
      <c r="AC31" s="80"/>
    </row>
    <row r="32" spans="1:29" x14ac:dyDescent="0.15">
      <c r="A32" s="23">
        <v>31</v>
      </c>
      <c r="B32" s="58"/>
      <c r="C32" s="55"/>
      <c r="D32" s="58"/>
      <c r="E32" s="56" t="str">
        <f>IF($C32="","",VLOOKUP($D32,編集不可!$A$9:$D$11,2,FALSE))</f>
        <v/>
      </c>
      <c r="F32" s="56" t="str">
        <f t="shared" si="0"/>
        <v/>
      </c>
      <c r="G32" s="56" t="str">
        <f>IF($C32="","",VLOOKUP($D32,編集不可!$A$9:$D$11,3,FALSE))</f>
        <v/>
      </c>
      <c r="H32" s="56" t="str">
        <f>IF($C32="","",VLOOKUP($D32,編集不可!$A$9:$D$11,4,FALSE))</f>
        <v/>
      </c>
      <c r="I32" s="26" t="str">
        <f t="shared" si="1"/>
        <v/>
      </c>
      <c r="J32" s="29" t="str">
        <f t="shared" si="2"/>
        <v/>
      </c>
      <c r="K32" s="11"/>
      <c r="L32" s="65"/>
      <c r="M32" s="65"/>
      <c r="N32" s="80"/>
      <c r="O32" s="80"/>
      <c r="P32" s="80"/>
      <c r="Q32" s="80"/>
      <c r="R32" s="80"/>
      <c r="S32" s="80"/>
      <c r="T32" s="80"/>
      <c r="U32" s="80"/>
      <c r="V32" s="81"/>
      <c r="W32" s="80"/>
      <c r="X32" s="80"/>
      <c r="Y32" s="80"/>
      <c r="Z32" s="80"/>
      <c r="AA32" s="80"/>
      <c r="AB32" s="80"/>
      <c r="AC32" s="80"/>
    </row>
    <row r="33" spans="1:29" x14ac:dyDescent="0.15">
      <c r="A33" s="23">
        <v>32</v>
      </c>
      <c r="B33" s="58"/>
      <c r="C33" s="55"/>
      <c r="D33" s="58"/>
      <c r="E33" s="56" t="str">
        <f>IF($C33="","",VLOOKUP($D33,編集不可!$A$9:$D$11,2,FALSE))</f>
        <v/>
      </c>
      <c r="F33" s="56" t="str">
        <f t="shared" si="0"/>
        <v/>
      </c>
      <c r="G33" s="56" t="str">
        <f>IF($C33="","",VLOOKUP($D33,編集不可!$A$9:$D$11,3,FALSE))</f>
        <v/>
      </c>
      <c r="H33" s="56" t="str">
        <f>IF($C33="","",VLOOKUP($D33,編集不可!$A$9:$D$11,4,FALSE))</f>
        <v/>
      </c>
      <c r="I33" s="26" t="str">
        <f t="shared" si="1"/>
        <v/>
      </c>
      <c r="J33" s="29" t="str">
        <f t="shared" si="2"/>
        <v/>
      </c>
      <c r="K33" s="11"/>
      <c r="L33" s="65"/>
      <c r="M33" s="82" t="s">
        <v>84</v>
      </c>
      <c r="N33" s="82" t="s">
        <v>83</v>
      </c>
      <c r="O33" s="83" t="s">
        <v>15</v>
      </c>
      <c r="P33" s="83"/>
      <c r="Q33" s="83"/>
      <c r="R33" s="84" t="s">
        <v>16</v>
      </c>
      <c r="S33" s="84"/>
      <c r="T33" s="84"/>
      <c r="U33" s="71" t="s">
        <v>98</v>
      </c>
      <c r="V33" s="61" t="s">
        <v>100</v>
      </c>
      <c r="W33" s="71" t="s">
        <v>99</v>
      </c>
      <c r="X33" s="71" t="s">
        <v>93</v>
      </c>
      <c r="Y33" s="71" t="s">
        <v>94</v>
      </c>
      <c r="Z33" s="71" t="s">
        <v>101</v>
      </c>
      <c r="AA33" s="71" t="s">
        <v>95</v>
      </c>
      <c r="AB33" s="71" t="s">
        <v>96</v>
      </c>
      <c r="AC33" s="61" t="s">
        <v>97</v>
      </c>
    </row>
    <row r="34" spans="1:29" ht="14.25" thickBot="1" x14ac:dyDescent="0.2">
      <c r="A34" s="23">
        <v>33</v>
      </c>
      <c r="B34" s="58"/>
      <c r="C34" s="55"/>
      <c r="D34" s="58"/>
      <c r="E34" s="56" t="str">
        <f>IF($C34="","",VLOOKUP($D34,編集不可!$A$9:$D$11,2,FALSE))</f>
        <v/>
      </c>
      <c r="F34" s="56" t="str">
        <f t="shared" si="0"/>
        <v/>
      </c>
      <c r="G34" s="56" t="str">
        <f>IF($C34="","",VLOOKUP($D34,編集不可!$A$9:$D$11,3,FALSE))</f>
        <v/>
      </c>
      <c r="H34" s="56" t="str">
        <f>IF($C34="","",VLOOKUP($D34,編集不可!$A$9:$D$11,4,FALSE))</f>
        <v/>
      </c>
      <c r="I34" s="26" t="str">
        <f t="shared" si="1"/>
        <v/>
      </c>
      <c r="J34" s="29" t="str">
        <f t="shared" si="2"/>
        <v/>
      </c>
      <c r="K34" s="11"/>
      <c r="L34" s="82" t="s">
        <v>78</v>
      </c>
      <c r="M34" s="107">
        <v>1</v>
      </c>
      <c r="N34" s="85">
        <f>$M$9</f>
        <v>0</v>
      </c>
      <c r="O34" s="86">
        <f>ROUND($N$34*O30%/4,1)</f>
        <v>0</v>
      </c>
      <c r="P34" s="73" t="s">
        <v>66</v>
      </c>
      <c r="Q34" s="87">
        <f>ROUND($N$34*Q30%/4,1)</f>
        <v>0</v>
      </c>
      <c r="R34" s="88">
        <f>ROUND($N$34*R30%/9,1)</f>
        <v>0</v>
      </c>
      <c r="S34" s="73" t="s">
        <v>66</v>
      </c>
      <c r="T34" s="89">
        <f>ROUND($N$34*T30%/9,1)</f>
        <v>0</v>
      </c>
      <c r="U34" s="90" t="str">
        <f>$M$21</f>
        <v/>
      </c>
      <c r="V34" s="91">
        <f>$V$30</f>
        <v>5.5</v>
      </c>
      <c r="W34" s="71" t="str">
        <f>$M$20</f>
        <v/>
      </c>
      <c r="X34" s="76">
        <f>$X$30</f>
        <v>0.7</v>
      </c>
      <c r="Y34" s="76">
        <f>$Y$30</f>
        <v>0.8</v>
      </c>
      <c r="Z34" s="90">
        <f>$Z$30</f>
        <v>50</v>
      </c>
      <c r="AA34" s="90">
        <f>$AA$30</f>
        <v>1400</v>
      </c>
      <c r="AB34" s="90">
        <f>$AB$30</f>
        <v>8</v>
      </c>
      <c r="AC34" s="91">
        <f>AC30</f>
        <v>3.5</v>
      </c>
    </row>
    <row r="35" spans="1:29" ht="14.25" thickTop="1" x14ac:dyDescent="0.15">
      <c r="A35" s="23">
        <v>34</v>
      </c>
      <c r="B35" s="58"/>
      <c r="C35" s="55"/>
      <c r="D35" s="58"/>
      <c r="E35" s="56" t="str">
        <f>IF($C35="","",VLOOKUP($D35,編集不可!$A$9:$D$11,2,FALSE))</f>
        <v/>
      </c>
      <c r="F35" s="56" t="str">
        <f t="shared" si="0"/>
        <v/>
      </c>
      <c r="G35" s="56" t="str">
        <f>IF($C35="","",VLOOKUP($D35,編集不可!$A$9:$D$11,3,FALSE))</f>
        <v/>
      </c>
      <c r="H35" s="56" t="str">
        <f>IF($C35="","",VLOOKUP($D35,編集不可!$A$9:$D$11,4,FALSE))</f>
        <v/>
      </c>
      <c r="I35" s="26" t="str">
        <f t="shared" si="1"/>
        <v/>
      </c>
      <c r="J35" s="29" t="str">
        <f t="shared" si="2"/>
        <v/>
      </c>
      <c r="K35" s="11"/>
      <c r="L35" s="142" t="s">
        <v>80</v>
      </c>
      <c r="M35" s="143">
        <v>0.45</v>
      </c>
      <c r="N35" s="145">
        <f>ROUND($N$34*$M$35,0)</f>
        <v>0</v>
      </c>
      <c r="O35" s="141">
        <f>ROUND($O$34*$M$35,1)</f>
        <v>0</v>
      </c>
      <c r="P35" s="139" t="s">
        <v>66</v>
      </c>
      <c r="Q35" s="140">
        <f>ROUND($Q$34*$M$35,1)</f>
        <v>0</v>
      </c>
      <c r="R35" s="141">
        <f>ROUND($R$34*$M$35,1)</f>
        <v>0</v>
      </c>
      <c r="S35" s="139" t="s">
        <v>66</v>
      </c>
      <c r="T35" s="140">
        <f>ROUND($T$34*$M$35,1)</f>
        <v>0</v>
      </c>
      <c r="U35" s="138" t="str">
        <f>IF($U$34="","",ROUND($U$34*$M$35,0))</f>
        <v/>
      </c>
      <c r="V35" s="137">
        <f>ROUND($V$34*$M$35,1)</f>
        <v>2.5</v>
      </c>
      <c r="W35" s="138" t="str">
        <f>IF($W$34="","",ROUND($W$34*$M$35,0))</f>
        <v/>
      </c>
      <c r="X35" s="138">
        <f>ROUND($X$34*$M$35,2)</f>
        <v>0.32</v>
      </c>
      <c r="Y35" s="138">
        <f>ROUND($Y$34*$M$35,2)</f>
        <v>0.36</v>
      </c>
      <c r="Z35" s="138">
        <f>ROUND($Z$34*$M$35,0)</f>
        <v>23</v>
      </c>
      <c r="AA35" s="138">
        <f>ROUND($AA$34*$M$35,0)</f>
        <v>630</v>
      </c>
      <c r="AB35" s="136">
        <f>ROUND($AB$34*$M$35,1)</f>
        <v>3.6</v>
      </c>
      <c r="AC35" s="137">
        <f>ROUND($AC$34*$M$35,1)</f>
        <v>1.6</v>
      </c>
    </row>
    <row r="36" spans="1:29" ht="14.25" thickBot="1" x14ac:dyDescent="0.2">
      <c r="A36" s="23">
        <v>35</v>
      </c>
      <c r="B36" s="58"/>
      <c r="C36" s="55"/>
      <c r="D36" s="58"/>
      <c r="E36" s="56" t="str">
        <f>IF($C36="","",VLOOKUP($D36,編集不可!$A$9:$D$11,2,FALSE))</f>
        <v/>
      </c>
      <c r="F36" s="56" t="str">
        <f t="shared" si="0"/>
        <v/>
      </c>
      <c r="G36" s="56" t="str">
        <f>IF($C36="","",VLOOKUP($D36,編集不可!$A$9:$D$11,3,FALSE))</f>
        <v/>
      </c>
      <c r="H36" s="56" t="str">
        <f>IF($C36="","",VLOOKUP($D36,編集不可!$A$9:$D$11,4,FALSE))</f>
        <v/>
      </c>
      <c r="I36" s="26" t="str">
        <f t="shared" si="1"/>
        <v/>
      </c>
      <c r="J36" s="29" t="str">
        <f t="shared" si="2"/>
        <v/>
      </c>
      <c r="K36" s="11"/>
      <c r="L36" s="142"/>
      <c r="M36" s="144"/>
      <c r="N36" s="145"/>
      <c r="O36" s="141"/>
      <c r="P36" s="139"/>
      <c r="Q36" s="140"/>
      <c r="R36" s="141"/>
      <c r="S36" s="139"/>
      <c r="T36" s="140"/>
      <c r="U36" s="138"/>
      <c r="V36" s="137"/>
      <c r="W36" s="138"/>
      <c r="X36" s="138"/>
      <c r="Y36" s="138"/>
      <c r="Z36" s="138"/>
      <c r="AA36" s="138"/>
      <c r="AB36" s="136"/>
      <c r="AC36" s="137"/>
    </row>
    <row r="37" spans="1:29" ht="14.25" thickTop="1" x14ac:dyDescent="0.15">
      <c r="A37" s="23">
        <v>36</v>
      </c>
      <c r="B37" s="58"/>
      <c r="C37" s="55"/>
      <c r="D37" s="58"/>
      <c r="E37" s="56" t="str">
        <f>IF($C37="","",VLOOKUP($D37,編集不可!$A$9:$D$11,2,FALSE))</f>
        <v/>
      </c>
      <c r="F37" s="56" t="str">
        <f t="shared" si="0"/>
        <v/>
      </c>
      <c r="G37" s="56" t="str">
        <f>IF($C37="","",VLOOKUP($D37,編集不可!$A$9:$D$11,3,FALSE))</f>
        <v/>
      </c>
      <c r="H37" s="56" t="str">
        <f>IF($C37="","",VLOOKUP($D37,編集不可!$A$9:$D$11,4,FALSE))</f>
        <v/>
      </c>
      <c r="I37" s="26" t="str">
        <f t="shared" si="1"/>
        <v/>
      </c>
      <c r="J37" s="29" t="str">
        <f t="shared" si="2"/>
        <v/>
      </c>
      <c r="K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9" x14ac:dyDescent="0.15">
      <c r="A38" s="23">
        <v>37</v>
      </c>
      <c r="B38" s="58"/>
      <c r="C38" s="55"/>
      <c r="D38" s="58"/>
      <c r="E38" s="56" t="str">
        <f>IF($C38="","",VLOOKUP($D38,編集不可!$A$9:$D$11,2,FALSE))</f>
        <v/>
      </c>
      <c r="F38" s="56" t="str">
        <f t="shared" si="0"/>
        <v/>
      </c>
      <c r="G38" s="56" t="str">
        <f>IF($C38="","",VLOOKUP($D38,編集不可!$A$9:$D$11,3,FALSE))</f>
        <v/>
      </c>
      <c r="H38" s="56" t="str">
        <f>IF($C38="","",VLOOKUP($D38,編集不可!$A$9:$D$11,4,FALSE))</f>
        <v/>
      </c>
      <c r="I38" s="26" t="str">
        <f t="shared" si="1"/>
        <v/>
      </c>
      <c r="J38" s="29" t="str">
        <f t="shared" si="2"/>
        <v/>
      </c>
      <c r="K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9" x14ac:dyDescent="0.15">
      <c r="A39" s="23">
        <v>38</v>
      </c>
      <c r="B39" s="58"/>
      <c r="C39" s="55"/>
      <c r="D39" s="58"/>
      <c r="E39" s="56" t="str">
        <f>IF($C39="","",VLOOKUP($D39,編集不可!$A$9:$D$11,2,FALSE))</f>
        <v/>
      </c>
      <c r="F39" s="56" t="str">
        <f t="shared" si="0"/>
        <v/>
      </c>
      <c r="G39" s="56" t="str">
        <f>IF($C39="","",VLOOKUP($D39,編集不可!$A$9:$D$11,3,FALSE))</f>
        <v/>
      </c>
      <c r="H39" s="56" t="str">
        <f>IF($C39="","",VLOOKUP($D39,編集不可!$A$9:$D$11,4,FALSE))</f>
        <v/>
      </c>
      <c r="I39" s="26" t="str">
        <f t="shared" si="1"/>
        <v/>
      </c>
      <c r="J39" s="29" t="str">
        <f t="shared" si="2"/>
        <v/>
      </c>
      <c r="K39" s="11"/>
      <c r="L39" s="12"/>
      <c r="M39" s="12"/>
      <c r="N39" s="13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9" x14ac:dyDescent="0.15">
      <c r="A40" s="23">
        <v>39</v>
      </c>
      <c r="B40" s="58"/>
      <c r="C40" s="55"/>
      <c r="D40" s="58"/>
      <c r="E40" s="56" t="str">
        <f>IF($C40="","",VLOOKUP($D40,編集不可!$A$9:$D$11,2,FALSE))</f>
        <v/>
      </c>
      <c r="F40" s="56" t="str">
        <f t="shared" si="0"/>
        <v/>
      </c>
      <c r="G40" s="56" t="str">
        <f>IF($C40="","",VLOOKUP($D40,編集不可!$A$9:$D$11,3,FALSE))</f>
        <v/>
      </c>
      <c r="H40" s="56" t="str">
        <f>IF($C40="","",VLOOKUP($D40,編集不可!$A$9:$D$11,4,FALSE))</f>
        <v/>
      </c>
      <c r="I40" s="26" t="str">
        <f t="shared" si="1"/>
        <v/>
      </c>
      <c r="J40" s="29" t="str">
        <f t="shared" si="2"/>
        <v/>
      </c>
      <c r="K40" s="11"/>
      <c r="L40" s="12"/>
      <c r="M40" s="12"/>
      <c r="N40" s="13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9" x14ac:dyDescent="0.15">
      <c r="A41" s="23">
        <v>40</v>
      </c>
      <c r="B41" s="58"/>
      <c r="C41" s="55"/>
      <c r="D41" s="58"/>
      <c r="E41" s="56" t="str">
        <f>IF($C41="","",VLOOKUP($D41,編集不可!$A$9:$D$11,2,FALSE))</f>
        <v/>
      </c>
      <c r="F41" s="56" t="str">
        <f t="shared" si="0"/>
        <v/>
      </c>
      <c r="G41" s="56" t="str">
        <f>IF($C41="","",VLOOKUP($D41,編集不可!$A$9:$D$11,3,FALSE))</f>
        <v/>
      </c>
      <c r="H41" s="56" t="str">
        <f>IF($C41="","",VLOOKUP($D41,編集不可!$A$9:$D$11,4,FALSE))</f>
        <v/>
      </c>
      <c r="I41" s="26" t="str">
        <f t="shared" si="1"/>
        <v/>
      </c>
      <c r="J41" s="29" t="str">
        <f t="shared" si="2"/>
        <v/>
      </c>
      <c r="K41" s="11"/>
      <c r="L41" s="12"/>
      <c r="M41" s="12"/>
      <c r="N41" s="13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9" x14ac:dyDescent="0.15">
      <c r="A42" s="23">
        <v>41</v>
      </c>
      <c r="B42" s="58"/>
      <c r="C42" s="55"/>
      <c r="D42" s="58"/>
      <c r="E42" s="56" t="str">
        <f>IF($C42="","",VLOOKUP($D42,編集不可!$A$9:$D$11,2,FALSE))</f>
        <v/>
      </c>
      <c r="F42" s="56" t="str">
        <f t="shared" si="0"/>
        <v/>
      </c>
      <c r="G42" s="56" t="str">
        <f>IF($C42="","",VLOOKUP($D42,編集不可!$A$9:$D$11,3,FALSE))</f>
        <v/>
      </c>
      <c r="H42" s="56" t="str">
        <f>IF($C42="","",VLOOKUP($D42,編集不可!$A$9:$D$11,4,FALSE))</f>
        <v/>
      </c>
      <c r="I42" s="26" t="str">
        <f t="shared" si="1"/>
        <v/>
      </c>
      <c r="J42" s="29" t="str">
        <f t="shared" si="2"/>
        <v/>
      </c>
      <c r="K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9" x14ac:dyDescent="0.15">
      <c r="A43" s="23">
        <v>42</v>
      </c>
      <c r="B43" s="58"/>
      <c r="C43" s="55"/>
      <c r="D43" s="58"/>
      <c r="E43" s="56" t="str">
        <f>IF($C43="","",VLOOKUP($D43,編集不可!$A$9:$D$11,2,FALSE))</f>
        <v/>
      </c>
      <c r="F43" s="56" t="str">
        <f t="shared" si="0"/>
        <v/>
      </c>
      <c r="G43" s="56" t="str">
        <f>IF($C43="","",VLOOKUP($D43,編集不可!$A$9:$D$11,3,FALSE))</f>
        <v/>
      </c>
      <c r="H43" s="56" t="str">
        <f>IF($C43="","",VLOOKUP($D43,編集不可!$A$9:$D$11,4,FALSE))</f>
        <v/>
      </c>
      <c r="I43" s="26" t="str">
        <f t="shared" si="1"/>
        <v/>
      </c>
      <c r="J43" s="29" t="str">
        <f t="shared" si="2"/>
        <v/>
      </c>
      <c r="K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9" x14ac:dyDescent="0.15">
      <c r="A44" s="23">
        <v>43</v>
      </c>
      <c r="B44" s="58"/>
      <c r="C44" s="55"/>
      <c r="D44" s="58"/>
      <c r="E44" s="56" t="str">
        <f>IF($C44="","",VLOOKUP($D44,編集不可!$A$9:$D$11,2,FALSE))</f>
        <v/>
      </c>
      <c r="F44" s="56" t="str">
        <f t="shared" si="0"/>
        <v/>
      </c>
      <c r="G44" s="56" t="str">
        <f>IF($C44="","",VLOOKUP($D44,編集不可!$A$9:$D$11,3,FALSE))</f>
        <v/>
      </c>
      <c r="H44" s="56" t="str">
        <f>IF($C44="","",VLOOKUP($D44,編集不可!$A$9:$D$11,4,FALSE))</f>
        <v/>
      </c>
      <c r="I44" s="26" t="str">
        <f t="shared" si="1"/>
        <v/>
      </c>
      <c r="J44" s="29" t="str">
        <f t="shared" si="2"/>
        <v/>
      </c>
      <c r="K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9" x14ac:dyDescent="0.15">
      <c r="A45" s="23">
        <v>44</v>
      </c>
      <c r="B45" s="58"/>
      <c r="C45" s="55"/>
      <c r="D45" s="58"/>
      <c r="E45" s="56" t="str">
        <f>IF($C45="","",VLOOKUP($D45,編集不可!$A$9:$D$11,2,FALSE))</f>
        <v/>
      </c>
      <c r="F45" s="56" t="str">
        <f t="shared" si="0"/>
        <v/>
      </c>
      <c r="G45" s="56" t="str">
        <f>IF($C45="","",VLOOKUP($D45,編集不可!$A$9:$D$11,3,FALSE))</f>
        <v/>
      </c>
      <c r="H45" s="56" t="str">
        <f>IF($C45="","",VLOOKUP($D45,編集不可!$A$9:$D$11,4,FALSE))</f>
        <v/>
      </c>
      <c r="I45" s="26" t="str">
        <f t="shared" si="1"/>
        <v/>
      </c>
      <c r="J45" s="29" t="str">
        <f t="shared" si="2"/>
        <v/>
      </c>
      <c r="K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9" x14ac:dyDescent="0.15">
      <c r="A46" s="23">
        <v>45</v>
      </c>
      <c r="B46" s="58"/>
      <c r="C46" s="55"/>
      <c r="D46" s="58"/>
      <c r="E46" s="56" t="str">
        <f>IF($C46="","",VLOOKUP($D46,編集不可!$A$9:$D$11,2,FALSE))</f>
        <v/>
      </c>
      <c r="F46" s="56" t="str">
        <f t="shared" si="0"/>
        <v/>
      </c>
      <c r="G46" s="56" t="str">
        <f>IF($C46="","",VLOOKUP($D46,編集不可!$A$9:$D$11,3,FALSE))</f>
        <v/>
      </c>
      <c r="H46" s="56" t="str">
        <f>IF($C46="","",VLOOKUP($D46,編集不可!$A$9:$D$11,4,FALSE))</f>
        <v/>
      </c>
      <c r="I46" s="26" t="str">
        <f t="shared" si="1"/>
        <v/>
      </c>
      <c r="J46" s="29" t="str">
        <f t="shared" si="2"/>
        <v/>
      </c>
      <c r="K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9" x14ac:dyDescent="0.15">
      <c r="A47" s="23">
        <v>46</v>
      </c>
      <c r="B47" s="58"/>
      <c r="C47" s="55"/>
      <c r="D47" s="58"/>
      <c r="E47" s="56" t="str">
        <f>IF($C47="","",VLOOKUP($D47,編集不可!$A$9:$D$11,2,FALSE))</f>
        <v/>
      </c>
      <c r="F47" s="56" t="str">
        <f t="shared" si="0"/>
        <v/>
      </c>
      <c r="G47" s="56" t="str">
        <f>IF($C47="","",VLOOKUP($D47,編集不可!$A$9:$D$11,3,FALSE))</f>
        <v/>
      </c>
      <c r="H47" s="56" t="str">
        <f>IF($C47="","",VLOOKUP($D47,編集不可!$A$9:$D$11,4,FALSE))</f>
        <v/>
      </c>
      <c r="I47" s="26" t="str">
        <f t="shared" si="1"/>
        <v/>
      </c>
      <c r="J47" s="29" t="str">
        <f t="shared" si="2"/>
        <v/>
      </c>
      <c r="K47" s="11"/>
      <c r="L47" s="12"/>
      <c r="M47" s="12"/>
      <c r="N47" s="13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9" x14ac:dyDescent="0.15">
      <c r="A48" s="23">
        <v>47</v>
      </c>
      <c r="B48" s="58"/>
      <c r="C48" s="55"/>
      <c r="D48" s="58"/>
      <c r="E48" s="56" t="str">
        <f>IF($C48="","",VLOOKUP($D48,編集不可!$A$9:$D$11,2,FALSE))</f>
        <v/>
      </c>
      <c r="F48" s="56" t="str">
        <f t="shared" si="0"/>
        <v/>
      </c>
      <c r="G48" s="56" t="str">
        <f>IF($C48="","",VLOOKUP($D48,編集不可!$A$9:$D$11,3,FALSE))</f>
        <v/>
      </c>
      <c r="H48" s="56" t="str">
        <f>IF($C48="","",VLOOKUP($D48,編集不可!$A$9:$D$11,4,FALSE))</f>
        <v/>
      </c>
      <c r="I48" s="26" t="str">
        <f t="shared" si="1"/>
        <v/>
      </c>
      <c r="J48" s="29" t="str">
        <f t="shared" si="2"/>
        <v/>
      </c>
      <c r="K48" s="11"/>
      <c r="L48" s="12"/>
      <c r="M48" s="12"/>
      <c r="N48" s="13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x14ac:dyDescent="0.15">
      <c r="A49" s="23">
        <v>48</v>
      </c>
      <c r="B49" s="58"/>
      <c r="C49" s="55"/>
      <c r="D49" s="58"/>
      <c r="E49" s="56" t="str">
        <f>IF($C49="","",VLOOKUP($D49,編集不可!$A$9:$D$11,2,FALSE))</f>
        <v/>
      </c>
      <c r="F49" s="56" t="str">
        <f t="shared" si="0"/>
        <v/>
      </c>
      <c r="G49" s="56" t="str">
        <f>IF($C49="","",VLOOKUP($D49,編集不可!$A$9:$D$11,3,FALSE))</f>
        <v/>
      </c>
      <c r="H49" s="56" t="str">
        <f>IF($C49="","",VLOOKUP($D49,編集不可!$A$9:$D$11,4,FALSE))</f>
        <v/>
      </c>
      <c r="I49" s="26" t="str">
        <f t="shared" si="1"/>
        <v/>
      </c>
      <c r="J49" s="29" t="str">
        <f t="shared" si="2"/>
        <v/>
      </c>
      <c r="K49" s="11"/>
      <c r="L49" s="12"/>
      <c r="M49" s="12"/>
      <c r="N49" s="13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x14ac:dyDescent="0.15">
      <c r="A50" s="23">
        <v>49</v>
      </c>
      <c r="B50" s="58"/>
      <c r="C50" s="55"/>
      <c r="D50" s="58"/>
      <c r="E50" s="56" t="str">
        <f>IF($C50="","",VLOOKUP($D50,編集不可!$A$9:$D$11,2,FALSE))</f>
        <v/>
      </c>
      <c r="F50" s="56" t="str">
        <f t="shared" si="0"/>
        <v/>
      </c>
      <c r="G50" s="56" t="str">
        <f>IF($C50="","",VLOOKUP($D50,編集不可!$A$9:$D$11,3,FALSE))</f>
        <v/>
      </c>
      <c r="H50" s="56" t="str">
        <f>IF($C50="","",VLOOKUP($D50,編集不可!$A$9:$D$11,4,FALSE))</f>
        <v/>
      </c>
      <c r="I50" s="26" t="str">
        <f t="shared" si="1"/>
        <v/>
      </c>
      <c r="J50" s="29" t="str">
        <f t="shared" si="2"/>
        <v/>
      </c>
      <c r="K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x14ac:dyDescent="0.15">
      <c r="A51" s="23">
        <v>50</v>
      </c>
      <c r="B51" s="58"/>
      <c r="C51" s="55"/>
      <c r="D51" s="58"/>
      <c r="E51" s="56" t="str">
        <f>IF($C51="","",VLOOKUP($D51,編集不可!$A$9:$D$11,2,FALSE))</f>
        <v/>
      </c>
      <c r="F51" s="56" t="str">
        <f t="shared" si="0"/>
        <v/>
      </c>
      <c r="G51" s="56" t="str">
        <f>IF($C51="","",VLOOKUP($D51,編集不可!$A$9:$D$11,3,FALSE))</f>
        <v/>
      </c>
      <c r="H51" s="56" t="str">
        <f>IF($C51="","",VLOOKUP($D51,編集不可!$A$9:$D$11,4,FALSE))</f>
        <v/>
      </c>
      <c r="I51" s="26" t="str">
        <f t="shared" si="1"/>
        <v/>
      </c>
      <c r="J51" s="29" t="str">
        <f t="shared" si="2"/>
        <v/>
      </c>
      <c r="K51" s="11"/>
      <c r="L51" s="12"/>
      <c r="M51" s="12"/>
      <c r="N51" s="13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x14ac:dyDescent="0.15">
      <c r="A52" s="23">
        <v>51</v>
      </c>
      <c r="B52" s="58"/>
      <c r="C52" s="55"/>
      <c r="D52" s="58"/>
      <c r="E52" s="56" t="str">
        <f>IF($C52="","",VLOOKUP($D52,編集不可!$A$9:$D$11,2,FALSE))</f>
        <v/>
      </c>
      <c r="F52" s="56" t="str">
        <f t="shared" si="0"/>
        <v/>
      </c>
      <c r="G52" s="56" t="str">
        <f>IF($C52="","",VLOOKUP($D52,編集不可!$A$9:$D$11,3,FALSE))</f>
        <v/>
      </c>
      <c r="H52" s="56" t="str">
        <f>IF($C52="","",VLOOKUP($D52,編集不可!$A$9:$D$11,4,FALSE))</f>
        <v/>
      </c>
      <c r="I52" s="26" t="str">
        <f t="shared" si="1"/>
        <v/>
      </c>
      <c r="J52" s="29" t="str">
        <f t="shared" si="2"/>
        <v/>
      </c>
      <c r="K52" s="11"/>
      <c r="L52" s="12"/>
      <c r="M52" s="12"/>
      <c r="N52" s="13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x14ac:dyDescent="0.15">
      <c r="A53" s="23">
        <v>52</v>
      </c>
      <c r="B53" s="58"/>
      <c r="C53" s="55"/>
      <c r="D53" s="58"/>
      <c r="E53" s="56" t="str">
        <f>IF($C53="","",VLOOKUP($D53,編集不可!$A$9:$D$11,2,FALSE))</f>
        <v/>
      </c>
      <c r="F53" s="56" t="str">
        <f t="shared" si="0"/>
        <v/>
      </c>
      <c r="G53" s="56" t="str">
        <f>IF($C53="","",VLOOKUP($D53,編集不可!$A$9:$D$11,3,FALSE))</f>
        <v/>
      </c>
      <c r="H53" s="56" t="str">
        <f>IF($C53="","",VLOOKUP($D53,編集不可!$A$9:$D$11,4,FALSE))</f>
        <v/>
      </c>
      <c r="I53" s="26" t="str">
        <f t="shared" si="1"/>
        <v/>
      </c>
      <c r="J53" s="29" t="str">
        <f t="shared" si="2"/>
        <v/>
      </c>
      <c r="K53" s="11"/>
      <c r="L53" s="12"/>
      <c r="M53" s="12"/>
      <c r="N53" s="13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x14ac:dyDescent="0.15">
      <c r="A54" s="23">
        <v>53</v>
      </c>
      <c r="B54" s="58"/>
      <c r="C54" s="55"/>
      <c r="D54" s="58"/>
      <c r="E54" s="56" t="str">
        <f>IF($C54="","",VLOOKUP($D54,編集不可!$A$9:$D$11,2,FALSE))</f>
        <v/>
      </c>
      <c r="F54" s="56" t="str">
        <f t="shared" si="0"/>
        <v/>
      </c>
      <c r="G54" s="56" t="str">
        <f>IF($C54="","",VLOOKUP($D54,編集不可!$A$9:$D$11,3,FALSE))</f>
        <v/>
      </c>
      <c r="H54" s="56" t="str">
        <f>IF($C54="","",VLOOKUP($D54,編集不可!$A$9:$D$11,4,FALSE))</f>
        <v/>
      </c>
      <c r="I54" s="26" t="str">
        <f t="shared" si="1"/>
        <v/>
      </c>
      <c r="J54" s="29" t="str">
        <f t="shared" si="2"/>
        <v/>
      </c>
      <c r="K54" s="11"/>
      <c r="L54" s="12"/>
      <c r="M54" s="12"/>
      <c r="N54" s="13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x14ac:dyDescent="0.15">
      <c r="A55" s="23">
        <v>54</v>
      </c>
      <c r="B55" s="58"/>
      <c r="C55" s="55"/>
      <c r="D55" s="58"/>
      <c r="E55" s="56" t="str">
        <f>IF($C55="","",VLOOKUP($D55,編集不可!$A$9:$D$11,2,FALSE))</f>
        <v/>
      </c>
      <c r="F55" s="56" t="str">
        <f t="shared" si="0"/>
        <v/>
      </c>
      <c r="G55" s="56" t="str">
        <f>IF($C55="","",VLOOKUP($D55,編集不可!$A$9:$D$11,3,FALSE))</f>
        <v/>
      </c>
      <c r="H55" s="56" t="str">
        <f>IF($C55="","",VLOOKUP($D55,編集不可!$A$9:$D$11,4,FALSE))</f>
        <v/>
      </c>
      <c r="I55" s="26" t="str">
        <f t="shared" si="1"/>
        <v/>
      </c>
      <c r="J55" s="29" t="str">
        <f t="shared" si="2"/>
        <v/>
      </c>
      <c r="K55" s="11"/>
      <c r="L55" s="12"/>
      <c r="M55" s="12"/>
      <c r="N55" s="13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x14ac:dyDescent="0.15">
      <c r="A56" s="23">
        <v>55</v>
      </c>
      <c r="B56" s="58"/>
      <c r="C56" s="55"/>
      <c r="D56" s="58"/>
      <c r="E56" s="56" t="str">
        <f>IF($C56="","",VLOOKUP($D56,編集不可!$A$9:$D$11,2,FALSE))</f>
        <v/>
      </c>
      <c r="F56" s="56" t="str">
        <f t="shared" si="0"/>
        <v/>
      </c>
      <c r="G56" s="56" t="str">
        <f>IF($C56="","",VLOOKUP($D56,編集不可!$A$9:$D$11,3,FALSE))</f>
        <v/>
      </c>
      <c r="H56" s="56" t="str">
        <f>IF($C56="","",VLOOKUP($D56,編集不可!$A$9:$D$11,4,FALSE))</f>
        <v/>
      </c>
      <c r="I56" s="26" t="str">
        <f t="shared" si="1"/>
        <v/>
      </c>
      <c r="J56" s="29" t="str">
        <f t="shared" si="2"/>
        <v/>
      </c>
      <c r="K56" s="11"/>
      <c r="L56" s="12"/>
      <c r="M56" s="12"/>
      <c r="N56" s="13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x14ac:dyDescent="0.15">
      <c r="A57" s="23">
        <v>56</v>
      </c>
      <c r="B57" s="58"/>
      <c r="C57" s="55"/>
      <c r="D57" s="58"/>
      <c r="E57" s="56" t="str">
        <f>IF($C57="","",VLOOKUP($D57,編集不可!$A$9:$D$11,2,FALSE))</f>
        <v/>
      </c>
      <c r="F57" s="56" t="str">
        <f t="shared" si="0"/>
        <v/>
      </c>
      <c r="G57" s="56" t="str">
        <f>IF($C57="","",VLOOKUP($D57,編集不可!$A$9:$D$11,3,FALSE))</f>
        <v/>
      </c>
      <c r="H57" s="56" t="str">
        <f>IF($C57="","",VLOOKUP($D57,編集不可!$A$9:$D$11,4,FALSE))</f>
        <v/>
      </c>
      <c r="I57" s="26" t="str">
        <f t="shared" si="1"/>
        <v/>
      </c>
      <c r="J57" s="29" t="str">
        <f t="shared" si="2"/>
        <v/>
      </c>
      <c r="K57" s="11"/>
      <c r="L57" s="25"/>
      <c r="M57" s="25"/>
      <c r="N57" s="13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x14ac:dyDescent="0.15">
      <c r="A58" s="23">
        <v>57</v>
      </c>
      <c r="B58" s="58"/>
      <c r="C58" s="55"/>
      <c r="D58" s="58"/>
      <c r="E58" s="56" t="str">
        <f>IF($C58="","",VLOOKUP($D58,編集不可!$A$9:$D$11,2,FALSE))</f>
        <v/>
      </c>
      <c r="F58" s="56" t="str">
        <f t="shared" si="0"/>
        <v/>
      </c>
      <c r="G58" s="56" t="str">
        <f>IF($C58="","",VLOOKUP($D58,編集不可!$A$9:$D$11,3,FALSE))</f>
        <v/>
      </c>
      <c r="H58" s="56" t="str">
        <f>IF($C58="","",VLOOKUP($D58,編集不可!$A$9:$D$11,4,FALSE))</f>
        <v/>
      </c>
      <c r="I58" s="26" t="str">
        <f t="shared" si="1"/>
        <v/>
      </c>
      <c r="J58" s="29" t="str">
        <f t="shared" si="2"/>
        <v/>
      </c>
      <c r="K58" s="11"/>
      <c r="L58" s="12"/>
      <c r="M58" s="12"/>
      <c r="N58" s="13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x14ac:dyDescent="0.15">
      <c r="A59" s="23">
        <v>58</v>
      </c>
      <c r="B59" s="58"/>
      <c r="C59" s="55"/>
      <c r="D59" s="58"/>
      <c r="E59" s="56" t="str">
        <f>IF($C59="","",VLOOKUP($D59,編集不可!$A$9:$D$11,2,FALSE))</f>
        <v/>
      </c>
      <c r="F59" s="56" t="str">
        <f t="shared" si="0"/>
        <v/>
      </c>
      <c r="G59" s="56" t="str">
        <f>IF($C59="","",VLOOKUP($D59,編集不可!$A$9:$D$11,3,FALSE))</f>
        <v/>
      </c>
      <c r="H59" s="56" t="str">
        <f>IF($C59="","",VLOOKUP($D59,編集不可!$A$9:$D$11,4,FALSE))</f>
        <v/>
      </c>
      <c r="I59" s="26" t="str">
        <f t="shared" si="1"/>
        <v/>
      </c>
      <c r="J59" s="29" t="str">
        <f t="shared" si="2"/>
        <v/>
      </c>
      <c r="K59" s="11"/>
      <c r="L59" s="12"/>
      <c r="M59" s="12"/>
      <c r="N59" s="13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x14ac:dyDescent="0.15">
      <c r="A60" s="23">
        <v>59</v>
      </c>
      <c r="B60" s="58"/>
      <c r="C60" s="55"/>
      <c r="D60" s="58"/>
      <c r="E60" s="56" t="str">
        <f>IF($C60="","",VLOOKUP($D60,編集不可!$A$9:$D$11,2,FALSE))</f>
        <v/>
      </c>
      <c r="F60" s="56" t="str">
        <f t="shared" si="0"/>
        <v/>
      </c>
      <c r="G60" s="56" t="str">
        <f>IF($C60="","",VLOOKUP($D60,編集不可!$A$9:$D$11,3,FALSE))</f>
        <v/>
      </c>
      <c r="H60" s="56" t="str">
        <f>IF($C60="","",VLOOKUP($D60,編集不可!$A$9:$D$11,4,FALSE))</f>
        <v/>
      </c>
      <c r="I60" s="26" t="str">
        <f t="shared" si="1"/>
        <v/>
      </c>
      <c r="J60" s="29" t="str">
        <f t="shared" si="2"/>
        <v/>
      </c>
      <c r="K60" s="11"/>
      <c r="L60" s="12"/>
      <c r="M60" s="12"/>
      <c r="N60" s="13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x14ac:dyDescent="0.15">
      <c r="A61" s="23">
        <v>60</v>
      </c>
      <c r="B61" s="58"/>
      <c r="C61" s="55"/>
      <c r="D61" s="58"/>
      <c r="E61" s="56" t="str">
        <f>IF($C61="","",VLOOKUP($D61,編集不可!$A$9:$D$11,2,FALSE))</f>
        <v/>
      </c>
      <c r="F61" s="56" t="str">
        <f t="shared" si="0"/>
        <v/>
      </c>
      <c r="G61" s="56" t="str">
        <f>IF($C61="","",VLOOKUP($D61,編集不可!$A$9:$D$11,3,FALSE))</f>
        <v/>
      </c>
      <c r="H61" s="56" t="str">
        <f>IF($C61="","",VLOOKUP($D61,編集不可!$A$9:$D$11,4,FALSE))</f>
        <v/>
      </c>
      <c r="I61" s="26" t="str">
        <f t="shared" si="1"/>
        <v/>
      </c>
      <c r="J61" s="29" t="str">
        <f t="shared" si="2"/>
        <v/>
      </c>
      <c r="K61" s="11"/>
      <c r="L61" s="12"/>
      <c r="M61" s="12"/>
      <c r="N61" s="13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x14ac:dyDescent="0.15">
      <c r="A62" s="23">
        <v>61</v>
      </c>
      <c r="B62" s="58"/>
      <c r="C62" s="55"/>
      <c r="D62" s="58"/>
      <c r="E62" s="56" t="str">
        <f>IF($C62="","",VLOOKUP($D62,編集不可!$A$9:$D$11,2,FALSE))</f>
        <v/>
      </c>
      <c r="F62" s="56" t="str">
        <f t="shared" si="0"/>
        <v/>
      </c>
      <c r="G62" s="56" t="str">
        <f>IF($C62="","",VLOOKUP($D62,編集不可!$A$9:$D$11,3,FALSE))</f>
        <v/>
      </c>
      <c r="H62" s="56" t="str">
        <f>IF($C62="","",VLOOKUP($D62,編集不可!$A$9:$D$11,4,FALSE))</f>
        <v/>
      </c>
      <c r="I62" s="26" t="str">
        <f t="shared" si="1"/>
        <v/>
      </c>
      <c r="J62" s="29" t="str">
        <f t="shared" si="2"/>
        <v/>
      </c>
      <c r="K62" s="11"/>
      <c r="L62" s="12"/>
      <c r="M62" s="12"/>
      <c r="N62" s="13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x14ac:dyDescent="0.15">
      <c r="A63" s="23">
        <v>62</v>
      </c>
      <c r="B63" s="58"/>
      <c r="C63" s="55"/>
      <c r="D63" s="58"/>
      <c r="E63" s="56" t="str">
        <f>IF($C63="","",VLOOKUP($D63,編集不可!$A$9:$D$11,2,FALSE))</f>
        <v/>
      </c>
      <c r="F63" s="56" t="str">
        <f t="shared" si="0"/>
        <v/>
      </c>
      <c r="G63" s="56" t="str">
        <f>IF($C63="","",VLOOKUP($D63,編集不可!$A$9:$D$11,3,FALSE))</f>
        <v/>
      </c>
      <c r="H63" s="56" t="str">
        <f>IF($C63="","",VLOOKUP($D63,編集不可!$A$9:$D$11,4,FALSE))</f>
        <v/>
      </c>
      <c r="I63" s="26" t="str">
        <f t="shared" si="1"/>
        <v/>
      </c>
      <c r="J63" s="29" t="str">
        <f t="shared" si="2"/>
        <v/>
      </c>
      <c r="K63" s="11"/>
      <c r="L63" s="12"/>
      <c r="M63" s="12"/>
      <c r="N63" s="13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x14ac:dyDescent="0.15">
      <c r="A64" s="23">
        <v>63</v>
      </c>
      <c r="B64" s="58"/>
      <c r="C64" s="55"/>
      <c r="D64" s="58"/>
      <c r="E64" s="56" t="str">
        <f>IF($C64="","",VLOOKUP($D64,編集不可!$A$9:$D$11,2,FALSE))</f>
        <v/>
      </c>
      <c r="F64" s="56" t="str">
        <f t="shared" si="0"/>
        <v/>
      </c>
      <c r="G64" s="56" t="str">
        <f>IF($C64="","",VLOOKUP($D64,編集不可!$A$9:$D$11,3,FALSE))</f>
        <v/>
      </c>
      <c r="H64" s="56" t="str">
        <f>IF($C64="","",VLOOKUP($D64,編集不可!$A$9:$D$11,4,FALSE))</f>
        <v/>
      </c>
      <c r="I64" s="26" t="str">
        <f t="shared" si="1"/>
        <v/>
      </c>
      <c r="J64" s="29" t="str">
        <f t="shared" si="2"/>
        <v/>
      </c>
      <c r="K64" s="11"/>
      <c r="L64" s="12"/>
      <c r="M64" s="12"/>
      <c r="N64" s="13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x14ac:dyDescent="0.15">
      <c r="A65" s="23">
        <v>64</v>
      </c>
      <c r="B65" s="58"/>
      <c r="C65" s="55"/>
      <c r="D65" s="58"/>
      <c r="E65" s="56" t="str">
        <f>IF($C65="","",VLOOKUP($D65,編集不可!$A$9:$D$11,2,FALSE))</f>
        <v/>
      </c>
      <c r="F65" s="56" t="str">
        <f t="shared" si="0"/>
        <v/>
      </c>
      <c r="G65" s="56" t="str">
        <f>IF($C65="","",VLOOKUP($D65,編集不可!$A$9:$D$11,3,FALSE))</f>
        <v/>
      </c>
      <c r="H65" s="56" t="str">
        <f>IF($C65="","",VLOOKUP($D65,編集不可!$A$9:$D$11,4,FALSE))</f>
        <v/>
      </c>
      <c r="I65" s="26" t="str">
        <f t="shared" si="1"/>
        <v/>
      </c>
      <c r="J65" s="29" t="str">
        <f t="shared" si="2"/>
        <v/>
      </c>
      <c r="K65" s="11"/>
      <c r="L65" s="12"/>
      <c r="M65" s="12"/>
      <c r="N65" s="13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x14ac:dyDescent="0.15">
      <c r="A66" s="23">
        <v>65</v>
      </c>
      <c r="B66" s="58"/>
      <c r="C66" s="55"/>
      <c r="D66" s="58"/>
      <c r="E66" s="56" t="str">
        <f>IF($C66="","",VLOOKUP($D66,編集不可!$A$9:$D$11,2,FALSE))</f>
        <v/>
      </c>
      <c r="F66" s="56" t="str">
        <f t="shared" si="0"/>
        <v/>
      </c>
      <c r="G66" s="56" t="str">
        <f>IF($C66="","",VLOOKUP($D66,編集不可!$A$9:$D$11,3,FALSE))</f>
        <v/>
      </c>
      <c r="H66" s="56" t="str">
        <f>IF($C66="","",VLOOKUP($D66,編集不可!$A$9:$D$11,4,FALSE))</f>
        <v/>
      </c>
      <c r="I66" s="26" t="str">
        <f t="shared" si="1"/>
        <v/>
      </c>
      <c r="J66" s="29" t="str">
        <f t="shared" si="2"/>
        <v/>
      </c>
      <c r="K66" s="11"/>
      <c r="L66" s="12"/>
      <c r="M66" s="12"/>
      <c r="N66" s="13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x14ac:dyDescent="0.15">
      <c r="A67" s="23">
        <v>66</v>
      </c>
      <c r="B67" s="58"/>
      <c r="C67" s="55"/>
      <c r="D67" s="58"/>
      <c r="E67" s="56" t="str">
        <f>IF($C67="","",VLOOKUP($D67,編集不可!$A$9:$D$11,2,FALSE))</f>
        <v/>
      </c>
      <c r="F67" s="56" t="str">
        <f t="shared" si="0"/>
        <v/>
      </c>
      <c r="G67" s="56" t="str">
        <f>IF($C67="","",VLOOKUP($D67,編集不可!$A$9:$D$11,3,FALSE))</f>
        <v/>
      </c>
      <c r="H67" s="56" t="str">
        <f>IF($C67="","",VLOOKUP($D67,編集不可!$A$9:$D$11,4,FALSE))</f>
        <v/>
      </c>
      <c r="I67" s="26" t="str">
        <f t="shared" si="1"/>
        <v/>
      </c>
      <c r="J67" s="29" t="str">
        <f t="shared" si="2"/>
        <v/>
      </c>
      <c r="K67" s="11"/>
      <c r="L67" s="12"/>
      <c r="M67" s="12"/>
      <c r="N67" s="13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x14ac:dyDescent="0.15">
      <c r="A68" s="23">
        <v>67</v>
      </c>
      <c r="B68" s="58"/>
      <c r="C68" s="55"/>
      <c r="D68" s="58"/>
      <c r="E68" s="56" t="str">
        <f>IF($C68="","",VLOOKUP($D68,編集不可!$A$9:$D$11,2,FALSE))</f>
        <v/>
      </c>
      <c r="F68" s="56" t="str">
        <f t="shared" si="0"/>
        <v/>
      </c>
      <c r="G68" s="56" t="str">
        <f>IF($C68="","",VLOOKUP($D68,編集不可!$A$9:$D$11,3,FALSE))</f>
        <v/>
      </c>
      <c r="H68" s="56" t="str">
        <f>IF($C68="","",VLOOKUP($D68,編集不可!$A$9:$D$11,4,FALSE))</f>
        <v/>
      </c>
      <c r="I68" s="26" t="str">
        <f t="shared" si="1"/>
        <v/>
      </c>
      <c r="J68" s="29" t="str">
        <f t="shared" si="2"/>
        <v/>
      </c>
      <c r="K68" s="11"/>
      <c r="L68" s="12"/>
      <c r="M68" s="12"/>
      <c r="N68" s="13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x14ac:dyDescent="0.15">
      <c r="A69" s="23">
        <v>68</v>
      </c>
      <c r="B69" s="58"/>
      <c r="C69" s="55"/>
      <c r="D69" s="58"/>
      <c r="E69" s="56" t="str">
        <f>IF($C69="","",VLOOKUP($D69,編集不可!$A$9:$D$11,2,FALSE))</f>
        <v/>
      </c>
      <c r="F69" s="56" t="str">
        <f t="shared" si="0"/>
        <v/>
      </c>
      <c r="G69" s="56" t="str">
        <f>IF($C69="","",VLOOKUP($D69,編集不可!$A$9:$D$11,3,FALSE))</f>
        <v/>
      </c>
      <c r="H69" s="56" t="str">
        <f>IF($C69="","",VLOOKUP($D69,編集不可!$A$9:$D$11,4,FALSE))</f>
        <v/>
      </c>
      <c r="I69" s="26" t="str">
        <f t="shared" si="1"/>
        <v/>
      </c>
      <c r="J69" s="29" t="str">
        <f t="shared" si="2"/>
        <v/>
      </c>
      <c r="K69" s="11"/>
      <c r="L69" s="12"/>
      <c r="M69" s="12"/>
      <c r="N69" s="13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x14ac:dyDescent="0.15">
      <c r="A70" s="23">
        <v>69</v>
      </c>
      <c r="B70" s="58"/>
      <c r="C70" s="55"/>
      <c r="D70" s="58"/>
      <c r="E70" s="56" t="str">
        <f>IF($C70="","",VLOOKUP($D70,編集不可!$A$9:$D$11,2,FALSE))</f>
        <v/>
      </c>
      <c r="F70" s="56" t="str">
        <f t="shared" si="0"/>
        <v/>
      </c>
      <c r="G70" s="56" t="str">
        <f>IF($C70="","",VLOOKUP($D70,編集不可!$A$9:$D$11,3,FALSE))</f>
        <v/>
      </c>
      <c r="H70" s="56" t="str">
        <f>IF($C70="","",VLOOKUP($D70,編集不可!$A$9:$D$11,4,FALSE))</f>
        <v/>
      </c>
      <c r="I70" s="26" t="str">
        <f t="shared" si="1"/>
        <v/>
      </c>
      <c r="J70" s="29" t="str">
        <f t="shared" si="2"/>
        <v/>
      </c>
      <c r="K70" s="11"/>
      <c r="L70" s="12"/>
      <c r="M70" s="12"/>
      <c r="N70" s="13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x14ac:dyDescent="0.15">
      <c r="A71" s="23">
        <v>70</v>
      </c>
      <c r="B71" s="58"/>
      <c r="C71" s="55"/>
      <c r="D71" s="58"/>
      <c r="E71" s="56" t="str">
        <f>IF($C71="","",VLOOKUP($D71,編集不可!$A$9:$D$11,2,FALSE))</f>
        <v/>
      </c>
      <c r="F71" s="56" t="str">
        <f t="shared" si="0"/>
        <v/>
      </c>
      <c r="G71" s="56" t="str">
        <f>IF($C71="","",VLOOKUP($D71,編集不可!$A$9:$D$11,3,FALSE))</f>
        <v/>
      </c>
      <c r="H71" s="56" t="str">
        <f>IF($C71="","",VLOOKUP($D71,編集不可!$A$9:$D$11,4,FALSE))</f>
        <v/>
      </c>
      <c r="I71" s="26" t="str">
        <f t="shared" si="1"/>
        <v/>
      </c>
      <c r="J71" s="29" t="str">
        <f t="shared" si="2"/>
        <v/>
      </c>
      <c r="K71" s="11"/>
      <c r="L71" s="12"/>
      <c r="M71" s="12"/>
      <c r="N71" s="13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x14ac:dyDescent="0.15">
      <c r="A72" s="23">
        <v>71</v>
      </c>
      <c r="B72" s="58"/>
      <c r="C72" s="55"/>
      <c r="D72" s="58"/>
      <c r="E72" s="56" t="str">
        <f>IF($C72="","",VLOOKUP($D72,編集不可!$A$9:$D$11,2,FALSE))</f>
        <v/>
      </c>
      <c r="F72" s="56" t="str">
        <f t="shared" si="0"/>
        <v/>
      </c>
      <c r="G72" s="56" t="str">
        <f>IF($C72="","",VLOOKUP($D72,編集不可!$A$9:$D$11,3,FALSE))</f>
        <v/>
      </c>
      <c r="H72" s="56" t="str">
        <f>IF($C72="","",VLOOKUP($D72,編集不可!$A$9:$D$11,4,FALSE))</f>
        <v/>
      </c>
      <c r="I72" s="26" t="str">
        <f t="shared" si="1"/>
        <v/>
      </c>
      <c r="J72" s="29" t="str">
        <f t="shared" si="2"/>
        <v/>
      </c>
      <c r="K72" s="11"/>
      <c r="L72" s="12"/>
      <c r="M72" s="12"/>
      <c r="N72" s="13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x14ac:dyDescent="0.15">
      <c r="A73" s="23">
        <v>72</v>
      </c>
      <c r="B73" s="58"/>
      <c r="C73" s="55"/>
      <c r="D73" s="58"/>
      <c r="E73" s="56" t="str">
        <f>IF($C73="","",VLOOKUP($D73,編集不可!$A$9:$D$11,2,FALSE))</f>
        <v/>
      </c>
      <c r="F73" s="56" t="str">
        <f t="shared" si="0"/>
        <v/>
      </c>
      <c r="G73" s="56" t="str">
        <f>IF($C73="","",VLOOKUP($D73,編集不可!$A$9:$D$11,3,FALSE))</f>
        <v/>
      </c>
      <c r="H73" s="56" t="str">
        <f>IF($C73="","",VLOOKUP($D73,編集不可!$A$9:$D$11,4,FALSE))</f>
        <v/>
      </c>
      <c r="I73" s="26" t="str">
        <f t="shared" si="1"/>
        <v/>
      </c>
      <c r="J73" s="29" t="str">
        <f t="shared" si="2"/>
        <v/>
      </c>
      <c r="K73" s="11"/>
      <c r="L73" s="12"/>
      <c r="M73" s="12"/>
      <c r="N73" s="13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x14ac:dyDescent="0.15">
      <c r="A74" s="23">
        <v>73</v>
      </c>
      <c r="B74" s="58"/>
      <c r="C74" s="55"/>
      <c r="D74" s="58"/>
      <c r="E74" s="56" t="str">
        <f>IF($C74="","",VLOOKUP($D74,編集不可!$A$9:$D$11,2,FALSE))</f>
        <v/>
      </c>
      <c r="F74" s="56" t="str">
        <f t="shared" si="0"/>
        <v/>
      </c>
      <c r="G74" s="56" t="str">
        <f>IF($C74="","",VLOOKUP($D74,編集不可!$A$9:$D$11,3,FALSE))</f>
        <v/>
      </c>
      <c r="H74" s="56" t="str">
        <f>IF($C74="","",VLOOKUP($D74,編集不可!$A$9:$D$11,4,FALSE))</f>
        <v/>
      </c>
      <c r="I74" s="26" t="str">
        <f t="shared" si="1"/>
        <v/>
      </c>
      <c r="J74" s="29" t="str">
        <f t="shared" si="2"/>
        <v/>
      </c>
      <c r="K74" s="11"/>
      <c r="L74" s="12"/>
      <c r="M74" s="12"/>
      <c r="N74" s="13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x14ac:dyDescent="0.15">
      <c r="A75" s="23">
        <v>74</v>
      </c>
      <c r="B75" s="58"/>
      <c r="C75" s="55"/>
      <c r="D75" s="58"/>
      <c r="E75" s="56" t="str">
        <f>IF($C75="","",VLOOKUP($D75,編集不可!$A$9:$D$11,2,FALSE))</f>
        <v/>
      </c>
      <c r="F75" s="56" t="str">
        <f t="shared" si="0"/>
        <v/>
      </c>
      <c r="G75" s="56" t="str">
        <f>IF($C75="","",VLOOKUP($D75,編集不可!$A$9:$D$11,3,FALSE))</f>
        <v/>
      </c>
      <c r="H75" s="56" t="str">
        <f>IF($C75="","",VLOOKUP($D75,編集不可!$A$9:$D$11,4,FALSE))</f>
        <v/>
      </c>
      <c r="I75" s="26" t="str">
        <f t="shared" si="1"/>
        <v/>
      </c>
      <c r="J75" s="29" t="str">
        <f t="shared" si="2"/>
        <v/>
      </c>
      <c r="K75" s="11"/>
      <c r="L75" s="12"/>
      <c r="M75" s="12"/>
      <c r="N75" s="13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x14ac:dyDescent="0.15">
      <c r="A76" s="23">
        <v>75</v>
      </c>
      <c r="B76" s="58"/>
      <c r="C76" s="55"/>
      <c r="D76" s="58"/>
      <c r="E76" s="56" t="str">
        <f>IF($C76="","",VLOOKUP($D76,編集不可!$A$9:$D$11,2,FALSE))</f>
        <v/>
      </c>
      <c r="F76" s="56" t="str">
        <f t="shared" si="0"/>
        <v/>
      </c>
      <c r="G76" s="56" t="str">
        <f>IF($C76="","",VLOOKUP($D76,編集不可!$A$9:$D$11,3,FALSE))</f>
        <v/>
      </c>
      <c r="H76" s="56" t="str">
        <f>IF($C76="","",VLOOKUP($D76,編集不可!$A$9:$D$11,4,FALSE))</f>
        <v/>
      </c>
      <c r="I76" s="26" t="str">
        <f t="shared" si="1"/>
        <v/>
      </c>
      <c r="J76" s="29" t="str">
        <f t="shared" si="2"/>
        <v/>
      </c>
      <c r="K76" s="11"/>
      <c r="L76" s="12"/>
      <c r="M76" s="12"/>
      <c r="N76" s="13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x14ac:dyDescent="0.15">
      <c r="A77" s="23">
        <v>76</v>
      </c>
      <c r="B77" s="58"/>
      <c r="C77" s="55"/>
      <c r="D77" s="58"/>
      <c r="E77" s="56" t="str">
        <f>IF($C77="","",VLOOKUP($D77,編集不可!$A$9:$D$11,2,FALSE))</f>
        <v/>
      </c>
      <c r="F77" s="56" t="str">
        <f t="shared" si="0"/>
        <v/>
      </c>
      <c r="G77" s="56" t="str">
        <f>IF($C77="","",VLOOKUP($D77,編集不可!$A$9:$D$11,3,FALSE))</f>
        <v/>
      </c>
      <c r="H77" s="56" t="str">
        <f>IF($C77="","",VLOOKUP($D77,編集不可!$A$9:$D$11,4,FALSE))</f>
        <v/>
      </c>
      <c r="I77" s="26" t="str">
        <f t="shared" si="1"/>
        <v/>
      </c>
      <c r="J77" s="29" t="str">
        <f t="shared" si="2"/>
        <v/>
      </c>
      <c r="K77" s="11"/>
      <c r="L77" s="12"/>
      <c r="M77" s="12"/>
      <c r="N77" s="13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x14ac:dyDescent="0.15">
      <c r="A78" s="23">
        <v>77</v>
      </c>
      <c r="B78" s="58"/>
      <c r="C78" s="55"/>
      <c r="D78" s="58"/>
      <c r="E78" s="56" t="str">
        <f>IF($C78="","",VLOOKUP($D78,編集不可!$A$9:$D$11,2,FALSE))</f>
        <v/>
      </c>
      <c r="F78" s="56" t="str">
        <f t="shared" si="0"/>
        <v/>
      </c>
      <c r="G78" s="56" t="str">
        <f>IF($C78="","",VLOOKUP($D78,編集不可!$A$9:$D$11,3,FALSE))</f>
        <v/>
      </c>
      <c r="H78" s="56" t="str">
        <f>IF($C78="","",VLOOKUP($D78,編集不可!$A$9:$D$11,4,FALSE))</f>
        <v/>
      </c>
      <c r="I78" s="26" t="str">
        <f t="shared" si="1"/>
        <v/>
      </c>
      <c r="J78" s="29" t="str">
        <f t="shared" si="2"/>
        <v/>
      </c>
      <c r="K78" s="11"/>
      <c r="L78" s="12"/>
      <c r="M78" s="12"/>
      <c r="N78" s="13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x14ac:dyDescent="0.15">
      <c r="A79" s="23">
        <v>78</v>
      </c>
      <c r="B79" s="58"/>
      <c r="C79" s="55"/>
      <c r="D79" s="58"/>
      <c r="E79" s="56" t="str">
        <f>IF($C79="","",VLOOKUP($D79,編集不可!$A$9:$D$11,2,FALSE))</f>
        <v/>
      </c>
      <c r="F79" s="56" t="str">
        <f t="shared" ref="F79:F142" si="3">IF($C79="","",SUM($C79*$E79))</f>
        <v/>
      </c>
      <c r="G79" s="56" t="str">
        <f>IF($C79="","",VLOOKUP($D79,編集不可!$A$9:$D$11,3,FALSE))</f>
        <v/>
      </c>
      <c r="H79" s="56" t="str">
        <f>IF($C79="","",VLOOKUP($D79,編集不可!$A$9:$D$11,4,FALSE))</f>
        <v/>
      </c>
      <c r="I79" s="26" t="str">
        <f t="shared" ref="I79:I142" si="4">IF($C79="","",ROUND(SUM($F79*$G79+$H79),2))</f>
        <v/>
      </c>
      <c r="J79" s="29" t="str">
        <f t="shared" ref="J79:J142" si="5">IF($C79="","",ROUNDDOWN($I79,-2))</f>
        <v/>
      </c>
      <c r="K79" s="11"/>
      <c r="L79" s="12"/>
      <c r="M79" s="12"/>
      <c r="N79" s="13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x14ac:dyDescent="0.15">
      <c r="A80" s="23">
        <v>79</v>
      </c>
      <c r="B80" s="58"/>
      <c r="C80" s="55"/>
      <c r="D80" s="58"/>
      <c r="E80" s="56" t="str">
        <f>IF($C80="","",VLOOKUP($D80,編集不可!$A$9:$D$11,2,FALSE))</f>
        <v/>
      </c>
      <c r="F80" s="56" t="str">
        <f t="shared" si="3"/>
        <v/>
      </c>
      <c r="G80" s="56" t="str">
        <f>IF($C80="","",VLOOKUP($D80,編集不可!$A$9:$D$11,3,FALSE))</f>
        <v/>
      </c>
      <c r="H80" s="56" t="str">
        <f>IF($C80="","",VLOOKUP($D80,編集不可!$A$9:$D$11,4,FALSE))</f>
        <v/>
      </c>
      <c r="I80" s="26" t="str">
        <f t="shared" si="4"/>
        <v/>
      </c>
      <c r="J80" s="29" t="str">
        <f t="shared" si="5"/>
        <v/>
      </c>
      <c r="K80" s="11"/>
      <c r="L80" s="12"/>
      <c r="M80" s="12"/>
      <c r="N80" s="13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x14ac:dyDescent="0.15">
      <c r="A81" s="23">
        <v>80</v>
      </c>
      <c r="B81" s="58"/>
      <c r="C81" s="55"/>
      <c r="D81" s="58"/>
      <c r="E81" s="56" t="str">
        <f>IF($C81="","",VLOOKUP($D81,編集不可!$A$9:$D$11,2,FALSE))</f>
        <v/>
      </c>
      <c r="F81" s="56" t="str">
        <f t="shared" si="3"/>
        <v/>
      </c>
      <c r="G81" s="56" t="str">
        <f>IF($C81="","",VLOOKUP($D81,編集不可!$A$9:$D$11,3,FALSE))</f>
        <v/>
      </c>
      <c r="H81" s="56" t="str">
        <f>IF($C81="","",VLOOKUP($D81,編集不可!$A$9:$D$11,4,FALSE))</f>
        <v/>
      </c>
      <c r="I81" s="26" t="str">
        <f t="shared" si="4"/>
        <v/>
      </c>
      <c r="J81" s="29" t="str">
        <f t="shared" si="5"/>
        <v/>
      </c>
      <c r="K81" s="11"/>
      <c r="L81" s="12"/>
      <c r="M81" s="12"/>
      <c r="N81" s="13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x14ac:dyDescent="0.15">
      <c r="A82" s="23">
        <v>81</v>
      </c>
      <c r="B82" s="58"/>
      <c r="C82" s="55"/>
      <c r="D82" s="58"/>
      <c r="E82" s="56" t="str">
        <f>IF($C82="","",VLOOKUP($D82,編集不可!$A$9:$D$11,2,FALSE))</f>
        <v/>
      </c>
      <c r="F82" s="56" t="str">
        <f t="shared" si="3"/>
        <v/>
      </c>
      <c r="G82" s="56" t="str">
        <f>IF($C82="","",VLOOKUP($D82,編集不可!$A$9:$D$11,3,FALSE))</f>
        <v/>
      </c>
      <c r="H82" s="56" t="str">
        <f>IF($C82="","",VLOOKUP($D82,編集不可!$A$9:$D$11,4,FALSE))</f>
        <v/>
      </c>
      <c r="I82" s="26" t="str">
        <f t="shared" si="4"/>
        <v/>
      </c>
      <c r="J82" s="29" t="str">
        <f t="shared" si="5"/>
        <v/>
      </c>
      <c r="K82" s="11"/>
      <c r="L82" s="12"/>
      <c r="M82" s="12"/>
      <c r="N82" s="13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x14ac:dyDescent="0.15">
      <c r="A83" s="23">
        <v>82</v>
      </c>
      <c r="B83" s="58"/>
      <c r="C83" s="55"/>
      <c r="D83" s="58"/>
      <c r="E83" s="56" t="str">
        <f>IF($C83="","",VLOOKUP($D83,編集不可!$A$9:$D$11,2,FALSE))</f>
        <v/>
      </c>
      <c r="F83" s="56" t="str">
        <f t="shared" si="3"/>
        <v/>
      </c>
      <c r="G83" s="56" t="str">
        <f>IF($C83="","",VLOOKUP($D83,編集不可!$A$9:$D$11,3,FALSE))</f>
        <v/>
      </c>
      <c r="H83" s="56" t="str">
        <f>IF($C83="","",VLOOKUP($D83,編集不可!$A$9:$D$11,4,FALSE))</f>
        <v/>
      </c>
      <c r="I83" s="26" t="str">
        <f t="shared" si="4"/>
        <v/>
      </c>
      <c r="J83" s="29" t="str">
        <f t="shared" si="5"/>
        <v/>
      </c>
      <c r="K83" s="11"/>
      <c r="L83" s="12"/>
      <c r="M83" s="12"/>
      <c r="N83" s="13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x14ac:dyDescent="0.15">
      <c r="A84" s="23">
        <v>83</v>
      </c>
      <c r="B84" s="58"/>
      <c r="C84" s="55"/>
      <c r="D84" s="58"/>
      <c r="E84" s="56" t="str">
        <f>IF($C84="","",VLOOKUP($D84,編集不可!$A$9:$D$11,2,FALSE))</f>
        <v/>
      </c>
      <c r="F84" s="56" t="str">
        <f t="shared" si="3"/>
        <v/>
      </c>
      <c r="G84" s="56" t="str">
        <f>IF($C84="","",VLOOKUP($D84,編集不可!$A$9:$D$11,3,FALSE))</f>
        <v/>
      </c>
      <c r="H84" s="56" t="str">
        <f>IF($C84="","",VLOOKUP($D84,編集不可!$A$9:$D$11,4,FALSE))</f>
        <v/>
      </c>
      <c r="I84" s="26" t="str">
        <f t="shared" si="4"/>
        <v/>
      </c>
      <c r="J84" s="29" t="str">
        <f t="shared" si="5"/>
        <v/>
      </c>
      <c r="K84" s="11"/>
      <c r="L84" s="12"/>
      <c r="M84" s="12"/>
      <c r="N84" s="13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x14ac:dyDescent="0.15">
      <c r="A85" s="23">
        <v>84</v>
      </c>
      <c r="B85" s="58"/>
      <c r="C85" s="55"/>
      <c r="D85" s="58"/>
      <c r="E85" s="56" t="str">
        <f>IF($C85="","",VLOOKUP($D85,編集不可!$A$9:$D$11,2,FALSE))</f>
        <v/>
      </c>
      <c r="F85" s="56" t="str">
        <f t="shared" si="3"/>
        <v/>
      </c>
      <c r="G85" s="56" t="str">
        <f>IF($C85="","",VLOOKUP($D85,編集不可!$A$9:$D$11,3,FALSE))</f>
        <v/>
      </c>
      <c r="H85" s="56" t="str">
        <f>IF($C85="","",VLOOKUP($D85,編集不可!$A$9:$D$11,4,FALSE))</f>
        <v/>
      </c>
      <c r="I85" s="26" t="str">
        <f t="shared" si="4"/>
        <v/>
      </c>
      <c r="J85" s="29" t="str">
        <f t="shared" si="5"/>
        <v/>
      </c>
      <c r="K85" s="11"/>
      <c r="L85" s="12"/>
      <c r="M85" s="12"/>
      <c r="N85" s="13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x14ac:dyDescent="0.15">
      <c r="A86" s="23">
        <v>85</v>
      </c>
      <c r="B86" s="58"/>
      <c r="C86" s="55"/>
      <c r="D86" s="58"/>
      <c r="E86" s="56" t="str">
        <f>IF($C86="","",VLOOKUP($D86,編集不可!$A$9:$D$11,2,FALSE))</f>
        <v/>
      </c>
      <c r="F86" s="56" t="str">
        <f t="shared" si="3"/>
        <v/>
      </c>
      <c r="G86" s="56" t="str">
        <f>IF($C86="","",VLOOKUP($D86,編集不可!$A$9:$D$11,3,FALSE))</f>
        <v/>
      </c>
      <c r="H86" s="56" t="str">
        <f>IF($C86="","",VLOOKUP($D86,編集不可!$A$9:$D$11,4,FALSE))</f>
        <v/>
      </c>
      <c r="I86" s="26" t="str">
        <f t="shared" si="4"/>
        <v/>
      </c>
      <c r="J86" s="29" t="str">
        <f t="shared" si="5"/>
        <v/>
      </c>
      <c r="K86" s="11"/>
      <c r="L86" s="12"/>
      <c r="M86" s="12"/>
      <c r="N86" s="13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x14ac:dyDescent="0.15">
      <c r="A87" s="23">
        <v>86</v>
      </c>
      <c r="B87" s="58"/>
      <c r="C87" s="55"/>
      <c r="D87" s="58"/>
      <c r="E87" s="56" t="str">
        <f>IF($C87="","",VLOOKUP($D87,編集不可!$A$9:$D$11,2,FALSE))</f>
        <v/>
      </c>
      <c r="F87" s="56" t="str">
        <f t="shared" ref="F87:F98" si="6">IF($C87="","",SUM($C87*$E87))</f>
        <v/>
      </c>
      <c r="G87" s="56" t="str">
        <f>IF($C87="","",VLOOKUP($D87,編集不可!$A$9:$D$11,3,FALSE))</f>
        <v/>
      </c>
      <c r="H87" s="56" t="str">
        <f>IF($C87="","",VLOOKUP($D87,編集不可!$A$9:$D$11,4,FALSE))</f>
        <v/>
      </c>
      <c r="I87" s="26" t="str">
        <f t="shared" ref="I87:I98" si="7">IF($C87="","",ROUND(SUM($F87*$G87+$H87),2))</f>
        <v/>
      </c>
      <c r="J87" s="29" t="str">
        <f t="shared" ref="J87:J98" si="8">IF($C87="","",ROUNDDOWN($I87,-2))</f>
        <v/>
      </c>
      <c r="K87" s="11"/>
      <c r="L87" s="12"/>
      <c r="M87" s="12"/>
      <c r="N87" s="13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x14ac:dyDescent="0.15">
      <c r="A88" s="23">
        <v>87</v>
      </c>
      <c r="B88" s="58"/>
      <c r="C88" s="55"/>
      <c r="D88" s="58"/>
      <c r="E88" s="56" t="str">
        <f>IF($C88="","",VLOOKUP($D88,編集不可!$A$9:$D$11,2,FALSE))</f>
        <v/>
      </c>
      <c r="F88" s="56" t="str">
        <f t="shared" si="6"/>
        <v/>
      </c>
      <c r="G88" s="56" t="str">
        <f>IF($C88="","",VLOOKUP($D88,編集不可!$A$9:$D$11,3,FALSE))</f>
        <v/>
      </c>
      <c r="H88" s="56" t="str">
        <f>IF($C88="","",VLOOKUP($D88,編集不可!$A$9:$D$11,4,FALSE))</f>
        <v/>
      </c>
      <c r="I88" s="26" t="str">
        <f t="shared" si="7"/>
        <v/>
      </c>
      <c r="J88" s="29" t="str">
        <f t="shared" si="8"/>
        <v/>
      </c>
      <c r="K88" s="11"/>
      <c r="L88" s="12"/>
      <c r="M88" s="12"/>
      <c r="N88" s="13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x14ac:dyDescent="0.15">
      <c r="A89" s="23">
        <v>88</v>
      </c>
      <c r="B89" s="58"/>
      <c r="C89" s="55"/>
      <c r="D89" s="58"/>
      <c r="E89" s="56" t="str">
        <f>IF($C89="","",VLOOKUP($D89,編集不可!$A$9:$D$11,2,FALSE))</f>
        <v/>
      </c>
      <c r="F89" s="56" t="str">
        <f t="shared" si="6"/>
        <v/>
      </c>
      <c r="G89" s="56" t="str">
        <f>IF($C89="","",VLOOKUP($D89,編集不可!$A$9:$D$11,3,FALSE))</f>
        <v/>
      </c>
      <c r="H89" s="56" t="str">
        <f>IF($C89="","",VLOOKUP($D89,編集不可!$A$9:$D$11,4,FALSE))</f>
        <v/>
      </c>
      <c r="I89" s="26" t="str">
        <f t="shared" si="7"/>
        <v/>
      </c>
      <c r="J89" s="29" t="str">
        <f t="shared" si="8"/>
        <v/>
      </c>
      <c r="K89" s="11"/>
      <c r="L89" s="12"/>
      <c r="M89" s="12"/>
      <c r="N89" s="13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x14ac:dyDescent="0.15">
      <c r="A90" s="23">
        <v>89</v>
      </c>
      <c r="B90" s="58"/>
      <c r="C90" s="55"/>
      <c r="D90" s="58"/>
      <c r="E90" s="56" t="str">
        <f>IF($C90="","",VLOOKUP($D90,編集不可!$A$9:$D$11,2,FALSE))</f>
        <v/>
      </c>
      <c r="F90" s="56" t="str">
        <f t="shared" si="6"/>
        <v/>
      </c>
      <c r="G90" s="56" t="str">
        <f>IF($C90="","",VLOOKUP($D90,編集不可!$A$9:$D$11,3,FALSE))</f>
        <v/>
      </c>
      <c r="H90" s="56" t="str">
        <f>IF($C90="","",VLOOKUP($D90,編集不可!$A$9:$D$11,4,FALSE))</f>
        <v/>
      </c>
      <c r="I90" s="26" t="str">
        <f t="shared" si="7"/>
        <v/>
      </c>
      <c r="J90" s="29" t="str">
        <f t="shared" si="8"/>
        <v/>
      </c>
      <c r="K90" s="11"/>
      <c r="L90" s="12"/>
      <c r="M90" s="12"/>
      <c r="N90" s="13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x14ac:dyDescent="0.15">
      <c r="A91" s="23">
        <v>90</v>
      </c>
      <c r="B91" s="58"/>
      <c r="C91" s="55"/>
      <c r="D91" s="58"/>
      <c r="E91" s="56" t="str">
        <f>IF($C91="","",VLOOKUP($D91,編集不可!$A$9:$D$11,2,FALSE))</f>
        <v/>
      </c>
      <c r="F91" s="56" t="str">
        <f t="shared" si="6"/>
        <v/>
      </c>
      <c r="G91" s="56" t="str">
        <f>IF($C91="","",VLOOKUP($D91,編集不可!$A$9:$D$11,3,FALSE))</f>
        <v/>
      </c>
      <c r="H91" s="56" t="str">
        <f>IF($C91="","",VLOOKUP($D91,編集不可!$A$9:$D$11,4,FALSE))</f>
        <v/>
      </c>
      <c r="I91" s="26" t="str">
        <f t="shared" si="7"/>
        <v/>
      </c>
      <c r="J91" s="29" t="str">
        <f t="shared" si="8"/>
        <v/>
      </c>
      <c r="K91" s="11"/>
      <c r="L91" s="12"/>
      <c r="M91" s="12"/>
      <c r="N91" s="13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x14ac:dyDescent="0.15">
      <c r="A92" s="23">
        <v>91</v>
      </c>
      <c r="B92" s="58"/>
      <c r="C92" s="55"/>
      <c r="D92" s="58"/>
      <c r="E92" s="56" t="str">
        <f>IF($C92="","",VLOOKUP($D92,編集不可!$A$9:$D$11,2,FALSE))</f>
        <v/>
      </c>
      <c r="F92" s="56" t="str">
        <f t="shared" si="6"/>
        <v/>
      </c>
      <c r="G92" s="56" t="str">
        <f>IF($C92="","",VLOOKUP($D92,編集不可!$A$9:$D$11,3,FALSE))</f>
        <v/>
      </c>
      <c r="H92" s="56" t="str">
        <f>IF($C92="","",VLOOKUP($D92,編集不可!$A$9:$D$11,4,FALSE))</f>
        <v/>
      </c>
      <c r="I92" s="26" t="str">
        <f t="shared" si="7"/>
        <v/>
      </c>
      <c r="J92" s="29" t="str">
        <f t="shared" si="8"/>
        <v/>
      </c>
      <c r="K92" s="11"/>
      <c r="L92" s="12"/>
      <c r="M92" s="12"/>
      <c r="N92" s="13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x14ac:dyDescent="0.15">
      <c r="A93" s="23">
        <v>92</v>
      </c>
      <c r="B93" s="58"/>
      <c r="C93" s="55"/>
      <c r="D93" s="58"/>
      <c r="E93" s="56" t="str">
        <f>IF($C93="","",VLOOKUP($D93,編集不可!$A$9:$D$11,2,FALSE))</f>
        <v/>
      </c>
      <c r="F93" s="56" t="str">
        <f t="shared" si="6"/>
        <v/>
      </c>
      <c r="G93" s="56" t="str">
        <f>IF($C93="","",VLOOKUP($D93,編集不可!$A$9:$D$11,3,FALSE))</f>
        <v/>
      </c>
      <c r="H93" s="56" t="str">
        <f>IF($C93="","",VLOOKUP($D93,編集不可!$A$9:$D$11,4,FALSE))</f>
        <v/>
      </c>
      <c r="I93" s="26" t="str">
        <f t="shared" si="7"/>
        <v/>
      </c>
      <c r="J93" s="29" t="str">
        <f t="shared" si="8"/>
        <v/>
      </c>
      <c r="K93" s="11"/>
      <c r="L93" s="12"/>
      <c r="M93" s="12"/>
      <c r="N93" s="13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x14ac:dyDescent="0.15">
      <c r="A94" s="23">
        <v>93</v>
      </c>
      <c r="B94" s="58"/>
      <c r="C94" s="55"/>
      <c r="D94" s="58"/>
      <c r="E94" s="56" t="str">
        <f>IF($C94="","",VLOOKUP($D94,編集不可!$A$9:$D$11,2,FALSE))</f>
        <v/>
      </c>
      <c r="F94" s="56" t="str">
        <f t="shared" si="6"/>
        <v/>
      </c>
      <c r="G94" s="56" t="str">
        <f>IF($C94="","",VLOOKUP($D94,編集不可!$A$9:$D$11,3,FALSE))</f>
        <v/>
      </c>
      <c r="H94" s="56" t="str">
        <f>IF($C94="","",VLOOKUP($D94,編集不可!$A$9:$D$11,4,FALSE))</f>
        <v/>
      </c>
      <c r="I94" s="26" t="str">
        <f t="shared" si="7"/>
        <v/>
      </c>
      <c r="J94" s="29" t="str">
        <f t="shared" si="8"/>
        <v/>
      </c>
      <c r="K94" s="11"/>
      <c r="L94" s="12"/>
      <c r="M94" s="12"/>
      <c r="N94" s="13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x14ac:dyDescent="0.15">
      <c r="A95" s="23">
        <v>94</v>
      </c>
      <c r="B95" s="58"/>
      <c r="C95" s="55"/>
      <c r="D95" s="58"/>
      <c r="E95" s="56" t="str">
        <f>IF($C95="","",VLOOKUP($D95,編集不可!$A$9:$D$11,2,FALSE))</f>
        <v/>
      </c>
      <c r="F95" s="56" t="str">
        <f t="shared" si="6"/>
        <v/>
      </c>
      <c r="G95" s="56" t="str">
        <f>IF($C95="","",VLOOKUP($D95,編集不可!$A$9:$D$11,3,FALSE))</f>
        <v/>
      </c>
      <c r="H95" s="56" t="str">
        <f>IF($C95="","",VLOOKUP($D95,編集不可!$A$9:$D$11,4,FALSE))</f>
        <v/>
      </c>
      <c r="I95" s="26" t="str">
        <f t="shared" si="7"/>
        <v/>
      </c>
      <c r="J95" s="29" t="str">
        <f t="shared" si="8"/>
        <v/>
      </c>
      <c r="K95" s="11"/>
      <c r="L95" s="12"/>
      <c r="M95" s="12"/>
      <c r="N95" s="13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x14ac:dyDescent="0.15">
      <c r="A96" s="23">
        <v>95</v>
      </c>
      <c r="B96" s="58"/>
      <c r="C96" s="55"/>
      <c r="D96" s="58"/>
      <c r="E96" s="56" t="str">
        <f>IF($C96="","",VLOOKUP($D96,編集不可!$A$9:$D$11,2,FALSE))</f>
        <v/>
      </c>
      <c r="F96" s="56" t="str">
        <f t="shared" si="6"/>
        <v/>
      </c>
      <c r="G96" s="56" t="str">
        <f>IF($C96="","",VLOOKUP($D96,編集不可!$A$9:$D$11,3,FALSE))</f>
        <v/>
      </c>
      <c r="H96" s="56" t="str">
        <f>IF($C96="","",VLOOKUP($D96,編集不可!$A$9:$D$11,4,FALSE))</f>
        <v/>
      </c>
      <c r="I96" s="26" t="str">
        <f t="shared" si="7"/>
        <v/>
      </c>
      <c r="J96" s="29" t="str">
        <f t="shared" si="8"/>
        <v/>
      </c>
      <c r="K96" s="11"/>
      <c r="L96" s="12"/>
      <c r="M96" s="12"/>
      <c r="N96" s="13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x14ac:dyDescent="0.15">
      <c r="A97" s="23">
        <v>96</v>
      </c>
      <c r="B97" s="58"/>
      <c r="C97" s="55"/>
      <c r="D97" s="58"/>
      <c r="E97" s="56" t="str">
        <f>IF($C97="","",VLOOKUP($D97,編集不可!$A$9:$D$11,2,FALSE))</f>
        <v/>
      </c>
      <c r="F97" s="56" t="str">
        <f t="shared" si="6"/>
        <v/>
      </c>
      <c r="G97" s="56" t="str">
        <f>IF($C97="","",VLOOKUP($D97,編集不可!$A$9:$D$11,3,FALSE))</f>
        <v/>
      </c>
      <c r="H97" s="56" t="str">
        <f>IF($C97="","",VLOOKUP($D97,編集不可!$A$9:$D$11,4,FALSE))</f>
        <v/>
      </c>
      <c r="I97" s="26" t="str">
        <f t="shared" si="7"/>
        <v/>
      </c>
      <c r="J97" s="29" t="str">
        <f t="shared" si="8"/>
        <v/>
      </c>
      <c r="K97" s="11"/>
      <c r="L97" s="12"/>
      <c r="M97" s="12"/>
      <c r="N97" s="13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x14ac:dyDescent="0.15">
      <c r="A98" s="23">
        <v>97</v>
      </c>
      <c r="B98" s="58"/>
      <c r="C98" s="55"/>
      <c r="D98" s="58"/>
      <c r="E98" s="56" t="str">
        <f>IF($C98="","",VLOOKUP($D98,編集不可!$A$9:$D$11,2,FALSE))</f>
        <v/>
      </c>
      <c r="F98" s="56" t="str">
        <f t="shared" si="6"/>
        <v/>
      </c>
      <c r="G98" s="56" t="str">
        <f>IF($C98="","",VLOOKUP($D98,編集不可!$A$9:$D$11,3,FALSE))</f>
        <v/>
      </c>
      <c r="H98" s="56" t="str">
        <f>IF($C98="","",VLOOKUP($D98,編集不可!$A$9:$D$11,4,FALSE))</f>
        <v/>
      </c>
      <c r="I98" s="26" t="str">
        <f t="shared" si="7"/>
        <v/>
      </c>
      <c r="J98" s="29" t="str">
        <f t="shared" si="8"/>
        <v/>
      </c>
      <c r="K98" s="11"/>
      <c r="L98" s="12"/>
      <c r="M98" s="12"/>
      <c r="N98" s="13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x14ac:dyDescent="0.15">
      <c r="A99" s="23">
        <v>98</v>
      </c>
      <c r="B99" s="58"/>
      <c r="C99" s="55"/>
      <c r="D99" s="58"/>
      <c r="E99" s="56" t="str">
        <f>IF($C99="","",VLOOKUP($D99,編集不可!$A$9:$D$11,2,FALSE))</f>
        <v/>
      </c>
      <c r="F99" s="56" t="str">
        <f t="shared" si="3"/>
        <v/>
      </c>
      <c r="G99" s="56" t="str">
        <f>IF($C99="","",VLOOKUP($D99,編集不可!$A$9:$D$11,3,FALSE))</f>
        <v/>
      </c>
      <c r="H99" s="56" t="str">
        <f>IF($C99="","",VLOOKUP($D99,編集不可!$A$9:$D$11,4,FALSE))</f>
        <v/>
      </c>
      <c r="I99" s="26" t="str">
        <f t="shared" si="4"/>
        <v/>
      </c>
      <c r="J99" s="29" t="str">
        <f t="shared" si="5"/>
        <v/>
      </c>
      <c r="K99" s="11"/>
      <c r="L99" s="12"/>
      <c r="M99" s="12"/>
      <c r="N99" s="13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x14ac:dyDescent="0.15">
      <c r="A100" s="23">
        <v>99</v>
      </c>
      <c r="B100" s="58"/>
      <c r="C100" s="55"/>
      <c r="D100" s="58"/>
      <c r="E100" s="56" t="str">
        <f>IF($C100="","",VLOOKUP($D100,編集不可!$A$9:$D$11,2,FALSE))</f>
        <v/>
      </c>
      <c r="F100" s="56" t="str">
        <f t="shared" si="3"/>
        <v/>
      </c>
      <c r="G100" s="56" t="str">
        <f>IF($C100="","",VLOOKUP($D100,編集不可!$A$9:$D$11,3,FALSE))</f>
        <v/>
      </c>
      <c r="H100" s="56" t="str">
        <f>IF($C100="","",VLOOKUP($D100,編集不可!$A$9:$D$11,4,FALSE))</f>
        <v/>
      </c>
      <c r="I100" s="26" t="str">
        <f t="shared" si="4"/>
        <v/>
      </c>
      <c r="J100" s="29" t="str">
        <f t="shared" si="5"/>
        <v/>
      </c>
      <c r="K100" s="11"/>
      <c r="L100" s="12"/>
      <c r="M100" s="12"/>
      <c r="N100" s="13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x14ac:dyDescent="0.15">
      <c r="A101" s="23">
        <v>100</v>
      </c>
      <c r="B101" s="58"/>
      <c r="C101" s="55"/>
      <c r="D101" s="58"/>
      <c r="E101" s="56" t="str">
        <f>IF($C101="","",VLOOKUP($D101,編集不可!$A$9:$D$11,2,FALSE))</f>
        <v/>
      </c>
      <c r="F101" s="56" t="str">
        <f t="shared" si="3"/>
        <v/>
      </c>
      <c r="G101" s="56" t="str">
        <f>IF($C101="","",VLOOKUP($D101,編集不可!$A$9:$D$11,3,FALSE))</f>
        <v/>
      </c>
      <c r="H101" s="56" t="str">
        <f>IF($C101="","",VLOOKUP($D101,編集不可!$A$9:$D$11,4,FALSE))</f>
        <v/>
      </c>
      <c r="I101" s="26" t="str">
        <f t="shared" si="4"/>
        <v/>
      </c>
      <c r="J101" s="29" t="str">
        <f t="shared" si="5"/>
        <v/>
      </c>
      <c r="K101" s="11"/>
      <c r="L101" s="12"/>
      <c r="M101" s="12"/>
      <c r="N101" s="13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x14ac:dyDescent="0.15">
      <c r="A102" s="23">
        <v>101</v>
      </c>
      <c r="B102" s="58"/>
      <c r="C102" s="55"/>
      <c r="D102" s="58"/>
      <c r="E102" s="56" t="str">
        <f>IF($C102="","",VLOOKUP($D102,編集不可!$A$9:$D$11,2,FALSE))</f>
        <v/>
      </c>
      <c r="F102" s="56" t="str">
        <f t="shared" si="3"/>
        <v/>
      </c>
      <c r="G102" s="56" t="str">
        <f>IF($C102="","",VLOOKUP($D102,編集不可!$A$9:$D$11,3,FALSE))</f>
        <v/>
      </c>
      <c r="H102" s="56" t="str">
        <f>IF($C102="","",VLOOKUP($D102,編集不可!$A$9:$D$11,4,FALSE))</f>
        <v/>
      </c>
      <c r="I102" s="26" t="str">
        <f t="shared" si="4"/>
        <v/>
      </c>
      <c r="J102" s="29" t="str">
        <f t="shared" si="5"/>
        <v/>
      </c>
      <c r="K102" s="11"/>
      <c r="L102" s="12"/>
      <c r="M102" s="12"/>
      <c r="N102" s="13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x14ac:dyDescent="0.15">
      <c r="A103" s="23">
        <v>102</v>
      </c>
      <c r="B103" s="58"/>
      <c r="C103" s="55"/>
      <c r="D103" s="58"/>
      <c r="E103" s="56" t="str">
        <f>IF($C103="","",VLOOKUP($D103,編集不可!$A$9:$D$11,2,FALSE))</f>
        <v/>
      </c>
      <c r="F103" s="56" t="str">
        <f t="shared" si="3"/>
        <v/>
      </c>
      <c r="G103" s="56" t="str">
        <f>IF($C103="","",VLOOKUP($D103,編集不可!$A$9:$D$11,3,FALSE))</f>
        <v/>
      </c>
      <c r="H103" s="56" t="str">
        <f>IF($C103="","",VLOOKUP($D103,編集不可!$A$9:$D$11,4,FALSE))</f>
        <v/>
      </c>
      <c r="I103" s="26" t="str">
        <f t="shared" si="4"/>
        <v/>
      </c>
      <c r="J103" s="29" t="str">
        <f t="shared" si="5"/>
        <v/>
      </c>
      <c r="K103" s="11"/>
      <c r="L103" s="12"/>
      <c r="M103" s="12"/>
      <c r="N103" s="13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x14ac:dyDescent="0.15">
      <c r="A104" s="23">
        <v>103</v>
      </c>
      <c r="B104" s="58"/>
      <c r="C104" s="55"/>
      <c r="D104" s="58"/>
      <c r="E104" s="56" t="str">
        <f>IF($C104="","",VLOOKUP($D104,編集不可!$A$9:$D$11,2,FALSE))</f>
        <v/>
      </c>
      <c r="F104" s="56" t="str">
        <f t="shared" si="3"/>
        <v/>
      </c>
      <c r="G104" s="56" t="str">
        <f>IF($C104="","",VLOOKUP($D104,編集不可!$A$9:$D$11,3,FALSE))</f>
        <v/>
      </c>
      <c r="H104" s="56" t="str">
        <f>IF($C104="","",VLOOKUP($D104,編集不可!$A$9:$D$11,4,FALSE))</f>
        <v/>
      </c>
      <c r="I104" s="26" t="str">
        <f t="shared" si="4"/>
        <v/>
      </c>
      <c r="J104" s="29" t="str">
        <f t="shared" si="5"/>
        <v/>
      </c>
      <c r="K104" s="11"/>
      <c r="L104" s="12"/>
      <c r="M104" s="12"/>
      <c r="N104" s="13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x14ac:dyDescent="0.15">
      <c r="A105" s="23">
        <v>104</v>
      </c>
      <c r="B105" s="58"/>
      <c r="C105" s="55"/>
      <c r="D105" s="58"/>
      <c r="E105" s="56" t="str">
        <f>IF($C105="","",VLOOKUP($D105,編集不可!$A$9:$D$11,2,FALSE))</f>
        <v/>
      </c>
      <c r="F105" s="56" t="str">
        <f t="shared" si="3"/>
        <v/>
      </c>
      <c r="G105" s="56" t="str">
        <f>IF($C105="","",VLOOKUP($D105,編集不可!$A$9:$D$11,3,FALSE))</f>
        <v/>
      </c>
      <c r="H105" s="56" t="str">
        <f>IF($C105="","",VLOOKUP($D105,編集不可!$A$9:$D$11,4,FALSE))</f>
        <v/>
      </c>
      <c r="I105" s="26" t="str">
        <f t="shared" si="4"/>
        <v/>
      </c>
      <c r="J105" s="29" t="str">
        <f t="shared" si="5"/>
        <v/>
      </c>
      <c r="K105" s="11"/>
      <c r="L105" s="12"/>
      <c r="M105" s="12"/>
      <c r="N105" s="13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x14ac:dyDescent="0.15">
      <c r="A106" s="23">
        <v>105</v>
      </c>
      <c r="B106" s="58"/>
      <c r="C106" s="55"/>
      <c r="D106" s="58"/>
      <c r="E106" s="56" t="str">
        <f>IF($C106="","",VLOOKUP($D106,編集不可!$A$9:$D$11,2,FALSE))</f>
        <v/>
      </c>
      <c r="F106" s="56" t="str">
        <f t="shared" si="3"/>
        <v/>
      </c>
      <c r="G106" s="56" t="str">
        <f>IF($C106="","",VLOOKUP($D106,編集不可!$A$9:$D$11,3,FALSE))</f>
        <v/>
      </c>
      <c r="H106" s="56" t="str">
        <f>IF($C106="","",VLOOKUP($D106,編集不可!$A$9:$D$11,4,FALSE))</f>
        <v/>
      </c>
      <c r="I106" s="26" t="str">
        <f t="shared" si="4"/>
        <v/>
      </c>
      <c r="J106" s="29" t="str">
        <f t="shared" si="5"/>
        <v/>
      </c>
      <c r="K106" s="11"/>
      <c r="L106" s="12"/>
      <c r="M106" s="12"/>
      <c r="N106" s="13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x14ac:dyDescent="0.15">
      <c r="A107" s="23">
        <v>106</v>
      </c>
      <c r="B107" s="58"/>
      <c r="C107" s="55"/>
      <c r="D107" s="58"/>
      <c r="E107" s="56" t="str">
        <f>IF($C107="","",VLOOKUP($D107,編集不可!$A$9:$D$11,2,FALSE))</f>
        <v/>
      </c>
      <c r="F107" s="56" t="str">
        <f t="shared" si="3"/>
        <v/>
      </c>
      <c r="G107" s="56" t="str">
        <f>IF($C107="","",VLOOKUP($D107,編集不可!$A$9:$D$11,3,FALSE))</f>
        <v/>
      </c>
      <c r="H107" s="56" t="str">
        <f>IF($C107="","",VLOOKUP($D107,編集不可!$A$9:$D$11,4,FALSE))</f>
        <v/>
      </c>
      <c r="I107" s="26" t="str">
        <f t="shared" si="4"/>
        <v/>
      </c>
      <c r="J107" s="29" t="str">
        <f t="shared" si="5"/>
        <v/>
      </c>
      <c r="K107" s="11"/>
      <c r="L107" s="12"/>
      <c r="M107" s="12"/>
      <c r="N107" s="13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x14ac:dyDescent="0.15">
      <c r="A108" s="23">
        <v>107</v>
      </c>
      <c r="B108" s="58"/>
      <c r="C108" s="55"/>
      <c r="D108" s="58"/>
      <c r="E108" s="56" t="str">
        <f>IF($C108="","",VLOOKUP($D108,編集不可!$A$9:$D$11,2,FALSE))</f>
        <v/>
      </c>
      <c r="F108" s="56" t="str">
        <f t="shared" si="3"/>
        <v/>
      </c>
      <c r="G108" s="56" t="str">
        <f>IF($C108="","",VLOOKUP($D108,編集不可!$A$9:$D$11,3,FALSE))</f>
        <v/>
      </c>
      <c r="H108" s="56" t="str">
        <f>IF($C108="","",VLOOKUP($D108,編集不可!$A$9:$D$11,4,FALSE))</f>
        <v/>
      </c>
      <c r="I108" s="26" t="str">
        <f t="shared" si="4"/>
        <v/>
      </c>
      <c r="J108" s="29" t="str">
        <f t="shared" si="5"/>
        <v/>
      </c>
      <c r="K108" s="11"/>
      <c r="L108" s="12"/>
      <c r="M108" s="12"/>
      <c r="N108" s="13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x14ac:dyDescent="0.15">
      <c r="A109" s="23">
        <v>108</v>
      </c>
      <c r="B109" s="58"/>
      <c r="C109" s="55"/>
      <c r="D109" s="58"/>
      <c r="E109" s="56" t="str">
        <f>IF($C109="","",VLOOKUP($D109,編集不可!$A$9:$D$11,2,FALSE))</f>
        <v/>
      </c>
      <c r="F109" s="56" t="str">
        <f t="shared" si="3"/>
        <v/>
      </c>
      <c r="G109" s="56" t="str">
        <f>IF($C109="","",VLOOKUP($D109,編集不可!$A$9:$D$11,3,FALSE))</f>
        <v/>
      </c>
      <c r="H109" s="56" t="str">
        <f>IF($C109="","",VLOOKUP($D109,編集不可!$A$9:$D$11,4,FALSE))</f>
        <v/>
      </c>
      <c r="I109" s="26" t="str">
        <f t="shared" si="4"/>
        <v/>
      </c>
      <c r="J109" s="29" t="str">
        <f t="shared" si="5"/>
        <v/>
      </c>
      <c r="K109" s="11"/>
      <c r="L109" s="12"/>
      <c r="M109" s="12"/>
      <c r="N109" s="13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x14ac:dyDescent="0.15">
      <c r="A110" s="23">
        <v>109</v>
      </c>
      <c r="B110" s="58"/>
      <c r="C110" s="55"/>
      <c r="D110" s="58"/>
      <c r="E110" s="56" t="str">
        <f>IF($C110="","",VLOOKUP($D110,編集不可!$A$9:$D$11,2,FALSE))</f>
        <v/>
      </c>
      <c r="F110" s="56" t="str">
        <f t="shared" si="3"/>
        <v/>
      </c>
      <c r="G110" s="56" t="str">
        <f>IF($C110="","",VLOOKUP($D110,編集不可!$A$9:$D$11,3,FALSE))</f>
        <v/>
      </c>
      <c r="H110" s="56" t="str">
        <f>IF($C110="","",VLOOKUP($D110,編集不可!$A$9:$D$11,4,FALSE))</f>
        <v/>
      </c>
      <c r="I110" s="26" t="str">
        <f t="shared" si="4"/>
        <v/>
      </c>
      <c r="J110" s="29" t="str">
        <f t="shared" si="5"/>
        <v/>
      </c>
      <c r="K110" s="11"/>
      <c r="L110" s="12"/>
      <c r="M110" s="12"/>
      <c r="N110" s="13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x14ac:dyDescent="0.15">
      <c r="A111" s="23">
        <v>110</v>
      </c>
      <c r="B111" s="58"/>
      <c r="C111" s="55"/>
      <c r="D111" s="58"/>
      <c r="E111" s="56" t="str">
        <f>IF($C111="","",VLOOKUP($D111,編集不可!$A$9:$D$11,2,FALSE))</f>
        <v/>
      </c>
      <c r="F111" s="56" t="str">
        <f t="shared" si="3"/>
        <v/>
      </c>
      <c r="G111" s="56" t="str">
        <f>IF($C111="","",VLOOKUP($D111,編集不可!$A$9:$D$11,3,FALSE))</f>
        <v/>
      </c>
      <c r="H111" s="56" t="str">
        <f>IF($C111="","",VLOOKUP($D111,編集不可!$A$9:$D$11,4,FALSE))</f>
        <v/>
      </c>
      <c r="I111" s="26" t="str">
        <f t="shared" si="4"/>
        <v/>
      </c>
      <c r="J111" s="29" t="str">
        <f t="shared" si="5"/>
        <v/>
      </c>
      <c r="K111" s="11"/>
      <c r="L111" s="12"/>
      <c r="M111" s="12"/>
      <c r="N111" s="13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x14ac:dyDescent="0.15">
      <c r="A112" s="23">
        <v>111</v>
      </c>
      <c r="B112" s="58"/>
      <c r="C112" s="55"/>
      <c r="D112" s="58"/>
      <c r="E112" s="56" t="str">
        <f>IF($C112="","",VLOOKUP($D112,編集不可!$A$9:$D$11,2,FALSE))</f>
        <v/>
      </c>
      <c r="F112" s="56" t="str">
        <f t="shared" si="3"/>
        <v/>
      </c>
      <c r="G112" s="56" t="str">
        <f>IF($C112="","",VLOOKUP($D112,編集不可!$A$9:$D$11,3,FALSE))</f>
        <v/>
      </c>
      <c r="H112" s="56" t="str">
        <f>IF($C112="","",VLOOKUP($D112,編集不可!$A$9:$D$11,4,FALSE))</f>
        <v/>
      </c>
      <c r="I112" s="26" t="str">
        <f t="shared" si="4"/>
        <v/>
      </c>
      <c r="J112" s="29" t="str">
        <f t="shared" si="5"/>
        <v/>
      </c>
      <c r="K112" s="11"/>
      <c r="L112" s="12"/>
      <c r="M112" s="12"/>
      <c r="N112" s="13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x14ac:dyDescent="0.15">
      <c r="A113" s="23">
        <v>112</v>
      </c>
      <c r="B113" s="58"/>
      <c r="C113" s="55"/>
      <c r="D113" s="58"/>
      <c r="E113" s="56" t="str">
        <f>IF($C113="","",VLOOKUP($D113,編集不可!$A$9:$D$11,2,FALSE))</f>
        <v/>
      </c>
      <c r="F113" s="56" t="str">
        <f t="shared" si="3"/>
        <v/>
      </c>
      <c r="G113" s="56" t="str">
        <f>IF($C113="","",VLOOKUP($D113,編集不可!$A$9:$D$11,3,FALSE))</f>
        <v/>
      </c>
      <c r="H113" s="56" t="str">
        <f>IF($C113="","",VLOOKUP($D113,編集不可!$A$9:$D$11,4,FALSE))</f>
        <v/>
      </c>
      <c r="I113" s="26" t="str">
        <f t="shared" si="4"/>
        <v/>
      </c>
      <c r="J113" s="29" t="str">
        <f t="shared" si="5"/>
        <v/>
      </c>
      <c r="K113" s="11"/>
      <c r="L113" s="12"/>
      <c r="M113" s="12"/>
      <c r="N113" s="13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x14ac:dyDescent="0.15">
      <c r="A114" s="23">
        <v>113</v>
      </c>
      <c r="B114" s="58"/>
      <c r="C114" s="55"/>
      <c r="D114" s="58"/>
      <c r="E114" s="56" t="str">
        <f>IF($C114="","",VLOOKUP($D114,編集不可!$A$9:$D$11,2,FALSE))</f>
        <v/>
      </c>
      <c r="F114" s="56" t="str">
        <f t="shared" si="3"/>
        <v/>
      </c>
      <c r="G114" s="56" t="str">
        <f>IF($C114="","",VLOOKUP($D114,編集不可!$A$9:$D$11,3,FALSE))</f>
        <v/>
      </c>
      <c r="H114" s="56" t="str">
        <f>IF($C114="","",VLOOKUP($D114,編集不可!$A$9:$D$11,4,FALSE))</f>
        <v/>
      </c>
      <c r="I114" s="26" t="str">
        <f t="shared" si="4"/>
        <v/>
      </c>
      <c r="J114" s="29" t="str">
        <f t="shared" si="5"/>
        <v/>
      </c>
      <c r="K114" s="11"/>
      <c r="L114" s="12"/>
      <c r="M114" s="12"/>
      <c r="N114" s="13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x14ac:dyDescent="0.15">
      <c r="A115" s="23">
        <v>114</v>
      </c>
      <c r="B115" s="58"/>
      <c r="C115" s="55"/>
      <c r="D115" s="58"/>
      <c r="E115" s="56" t="str">
        <f>IF($C115="","",VLOOKUP($D115,編集不可!$A$9:$D$11,2,FALSE))</f>
        <v/>
      </c>
      <c r="F115" s="56" t="str">
        <f t="shared" si="3"/>
        <v/>
      </c>
      <c r="G115" s="56" t="str">
        <f>IF($C115="","",VLOOKUP($D115,編集不可!$A$9:$D$11,3,FALSE))</f>
        <v/>
      </c>
      <c r="H115" s="56" t="str">
        <f>IF($C115="","",VLOOKUP($D115,編集不可!$A$9:$D$11,4,FALSE))</f>
        <v/>
      </c>
      <c r="I115" s="26" t="str">
        <f t="shared" si="4"/>
        <v/>
      </c>
      <c r="J115" s="29" t="str">
        <f t="shared" si="5"/>
        <v/>
      </c>
      <c r="K115" s="11"/>
      <c r="L115" s="12"/>
      <c r="M115" s="12"/>
      <c r="N115" s="13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x14ac:dyDescent="0.15">
      <c r="A116" s="23">
        <v>115</v>
      </c>
      <c r="B116" s="58"/>
      <c r="C116" s="58"/>
      <c r="D116" s="58"/>
      <c r="E116" s="56" t="str">
        <f>IF($C116="","",VLOOKUP($D116,編集不可!$A$9:$D$11,2,FALSE))</f>
        <v/>
      </c>
      <c r="F116" s="56" t="str">
        <f t="shared" si="3"/>
        <v/>
      </c>
      <c r="G116" s="56" t="str">
        <f>IF($C116="","",VLOOKUP($D116,編集不可!$A$9:$D$11,3,FALSE))</f>
        <v/>
      </c>
      <c r="H116" s="56" t="str">
        <f>IF($C116="","",VLOOKUP($D116,編集不可!$A$9:$D$11,4,FALSE))</f>
        <v/>
      </c>
      <c r="I116" s="26" t="str">
        <f t="shared" si="4"/>
        <v/>
      </c>
      <c r="J116" s="29" t="str">
        <f t="shared" si="5"/>
        <v/>
      </c>
      <c r="K116" s="11"/>
      <c r="L116" s="12"/>
      <c r="M116" s="12"/>
      <c r="N116" s="13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x14ac:dyDescent="0.15">
      <c r="A117" s="23">
        <v>116</v>
      </c>
      <c r="B117" s="58"/>
      <c r="C117" s="58"/>
      <c r="D117" s="58"/>
      <c r="E117" s="56" t="str">
        <f>IF($C117="","",VLOOKUP($D117,編集不可!$A$9:$D$11,2,FALSE))</f>
        <v/>
      </c>
      <c r="F117" s="56" t="str">
        <f t="shared" si="3"/>
        <v/>
      </c>
      <c r="G117" s="56" t="str">
        <f>IF($C117="","",VLOOKUP($D117,編集不可!$A$9:$D$11,3,FALSE))</f>
        <v/>
      </c>
      <c r="H117" s="56" t="str">
        <f>IF($C117="","",VLOOKUP($D117,編集不可!$A$9:$D$11,4,FALSE))</f>
        <v/>
      </c>
      <c r="I117" s="26" t="str">
        <f t="shared" si="4"/>
        <v/>
      </c>
      <c r="J117" s="29" t="str">
        <f t="shared" si="5"/>
        <v/>
      </c>
      <c r="K117" s="11"/>
      <c r="L117" s="12"/>
      <c r="M117" s="12"/>
      <c r="N117" s="13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x14ac:dyDescent="0.15">
      <c r="A118" s="23">
        <v>117</v>
      </c>
      <c r="B118" s="58"/>
      <c r="C118" s="58"/>
      <c r="D118" s="58"/>
      <c r="E118" s="56" t="str">
        <f>IF($C118="","",VLOOKUP($D118,編集不可!$A$9:$D$11,2,FALSE))</f>
        <v/>
      </c>
      <c r="F118" s="56" t="str">
        <f t="shared" si="3"/>
        <v/>
      </c>
      <c r="G118" s="56" t="str">
        <f>IF($C118="","",VLOOKUP($D118,編集不可!$A$9:$D$11,3,FALSE))</f>
        <v/>
      </c>
      <c r="H118" s="56" t="str">
        <f>IF($C118="","",VLOOKUP($D118,編集不可!$A$9:$D$11,4,FALSE))</f>
        <v/>
      </c>
      <c r="I118" s="26" t="str">
        <f t="shared" si="4"/>
        <v/>
      </c>
      <c r="J118" s="29" t="str">
        <f t="shared" si="5"/>
        <v/>
      </c>
      <c r="K118" s="11"/>
      <c r="L118" s="12"/>
      <c r="M118" s="12"/>
      <c r="N118" s="13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x14ac:dyDescent="0.15">
      <c r="A119" s="23">
        <v>118</v>
      </c>
      <c r="B119" s="58"/>
      <c r="C119" s="58"/>
      <c r="D119" s="58"/>
      <c r="E119" s="56" t="str">
        <f>IF($C119="","",VLOOKUP($D119,編集不可!$A$9:$D$11,2,FALSE))</f>
        <v/>
      </c>
      <c r="F119" s="56" t="str">
        <f t="shared" si="3"/>
        <v/>
      </c>
      <c r="G119" s="56" t="str">
        <f>IF($C119="","",VLOOKUP($D119,編集不可!$A$9:$D$11,3,FALSE))</f>
        <v/>
      </c>
      <c r="H119" s="56" t="str">
        <f>IF($C119="","",VLOOKUP($D119,編集不可!$A$9:$D$11,4,FALSE))</f>
        <v/>
      </c>
      <c r="I119" s="26" t="str">
        <f t="shared" si="4"/>
        <v/>
      </c>
      <c r="J119" s="29" t="str">
        <f t="shared" si="5"/>
        <v/>
      </c>
      <c r="K119" s="11"/>
      <c r="L119" s="12"/>
      <c r="M119" s="12"/>
      <c r="N119" s="13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x14ac:dyDescent="0.15">
      <c r="A120" s="23">
        <v>119</v>
      </c>
      <c r="B120" s="58"/>
      <c r="C120" s="58"/>
      <c r="D120" s="58"/>
      <c r="E120" s="56" t="str">
        <f>IF($C120="","",VLOOKUP($D120,編集不可!$A$9:$D$11,2,FALSE))</f>
        <v/>
      </c>
      <c r="F120" s="56" t="str">
        <f t="shared" si="3"/>
        <v/>
      </c>
      <c r="G120" s="56" t="str">
        <f>IF($C120="","",VLOOKUP($D120,編集不可!$A$9:$D$11,3,FALSE))</f>
        <v/>
      </c>
      <c r="H120" s="56" t="str">
        <f>IF($C120="","",VLOOKUP($D120,編集不可!$A$9:$D$11,4,FALSE))</f>
        <v/>
      </c>
      <c r="I120" s="26" t="str">
        <f t="shared" si="4"/>
        <v/>
      </c>
      <c r="J120" s="29" t="str">
        <f t="shared" si="5"/>
        <v/>
      </c>
      <c r="K120" s="11"/>
      <c r="L120" s="12"/>
      <c r="M120" s="12"/>
      <c r="N120" s="13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x14ac:dyDescent="0.15">
      <c r="A121" s="23">
        <v>120</v>
      </c>
      <c r="B121" s="58"/>
      <c r="C121" s="58"/>
      <c r="D121" s="58"/>
      <c r="E121" s="56" t="str">
        <f>IF($C121="","",VLOOKUP($D121,編集不可!$A$9:$D$11,2,FALSE))</f>
        <v/>
      </c>
      <c r="F121" s="56" t="str">
        <f t="shared" si="3"/>
        <v/>
      </c>
      <c r="G121" s="56" t="str">
        <f>IF($C121="","",VLOOKUP($D121,編集不可!$A$9:$D$11,3,FALSE))</f>
        <v/>
      </c>
      <c r="H121" s="56" t="str">
        <f>IF($C121="","",VLOOKUP($D121,編集不可!$A$9:$D$11,4,FALSE))</f>
        <v/>
      </c>
      <c r="I121" s="26" t="str">
        <f t="shared" si="4"/>
        <v/>
      </c>
      <c r="J121" s="29" t="str">
        <f t="shared" si="5"/>
        <v/>
      </c>
      <c r="K121" s="11"/>
      <c r="L121" s="12"/>
      <c r="M121" s="12"/>
      <c r="N121" s="13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x14ac:dyDescent="0.15">
      <c r="A122" s="23">
        <v>121</v>
      </c>
      <c r="B122" s="58"/>
      <c r="C122" s="58"/>
      <c r="D122" s="58"/>
      <c r="E122" s="56" t="str">
        <f>IF($C122="","",VLOOKUP($D122,編集不可!$A$9:$D$11,2,FALSE))</f>
        <v/>
      </c>
      <c r="F122" s="56" t="str">
        <f t="shared" si="3"/>
        <v/>
      </c>
      <c r="G122" s="56" t="str">
        <f>IF($C122="","",VLOOKUP($D122,編集不可!$A$9:$D$11,3,FALSE))</f>
        <v/>
      </c>
      <c r="H122" s="56" t="str">
        <f>IF($C122="","",VLOOKUP($D122,編集不可!$A$9:$D$11,4,FALSE))</f>
        <v/>
      </c>
      <c r="I122" s="26" t="str">
        <f t="shared" si="4"/>
        <v/>
      </c>
      <c r="J122" s="29" t="str">
        <f t="shared" si="5"/>
        <v/>
      </c>
      <c r="K122" s="11"/>
      <c r="L122" s="12"/>
      <c r="M122" s="12"/>
      <c r="N122" s="13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x14ac:dyDescent="0.15">
      <c r="A123" s="23">
        <v>122</v>
      </c>
      <c r="B123" s="58"/>
      <c r="C123" s="58"/>
      <c r="D123" s="58"/>
      <c r="E123" s="56" t="str">
        <f>IF($C123="","",VLOOKUP($D123,編集不可!$A$9:$D$11,2,FALSE))</f>
        <v/>
      </c>
      <c r="F123" s="56" t="str">
        <f t="shared" si="3"/>
        <v/>
      </c>
      <c r="G123" s="56" t="str">
        <f>IF($C123="","",VLOOKUP($D123,編集不可!$A$9:$D$11,3,FALSE))</f>
        <v/>
      </c>
      <c r="H123" s="56" t="str">
        <f>IF($C123="","",VLOOKUP($D123,編集不可!$A$9:$D$11,4,FALSE))</f>
        <v/>
      </c>
      <c r="I123" s="26" t="str">
        <f t="shared" si="4"/>
        <v/>
      </c>
      <c r="J123" s="29" t="str">
        <f t="shared" si="5"/>
        <v/>
      </c>
      <c r="K123" s="11"/>
      <c r="L123" s="12"/>
      <c r="M123" s="12"/>
      <c r="N123" s="13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x14ac:dyDescent="0.15">
      <c r="A124" s="23">
        <v>123</v>
      </c>
      <c r="B124" s="58"/>
      <c r="C124" s="58"/>
      <c r="D124" s="58"/>
      <c r="E124" s="56" t="str">
        <f>IF($C124="","",VLOOKUP($D124,編集不可!$A$9:$D$11,2,FALSE))</f>
        <v/>
      </c>
      <c r="F124" s="56" t="str">
        <f t="shared" si="3"/>
        <v/>
      </c>
      <c r="G124" s="56" t="str">
        <f>IF($C124="","",VLOOKUP($D124,編集不可!$A$9:$D$11,3,FALSE))</f>
        <v/>
      </c>
      <c r="H124" s="56" t="str">
        <f>IF($C124="","",VLOOKUP($D124,編集不可!$A$9:$D$11,4,FALSE))</f>
        <v/>
      </c>
      <c r="I124" s="26" t="str">
        <f t="shared" si="4"/>
        <v/>
      </c>
      <c r="J124" s="29" t="str">
        <f t="shared" si="5"/>
        <v/>
      </c>
      <c r="K124" s="11"/>
      <c r="L124" s="12"/>
      <c r="M124" s="12"/>
      <c r="N124" s="13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x14ac:dyDescent="0.15">
      <c r="A125" s="23">
        <v>124</v>
      </c>
      <c r="B125" s="58"/>
      <c r="C125" s="58"/>
      <c r="D125" s="58"/>
      <c r="E125" s="56" t="str">
        <f>IF($C125="","",VLOOKUP($D125,編集不可!$A$9:$D$11,2,FALSE))</f>
        <v/>
      </c>
      <c r="F125" s="56" t="str">
        <f t="shared" si="3"/>
        <v/>
      </c>
      <c r="G125" s="56" t="str">
        <f>IF($C125="","",VLOOKUP($D125,編集不可!$A$9:$D$11,3,FALSE))</f>
        <v/>
      </c>
      <c r="H125" s="56" t="str">
        <f>IF($C125="","",VLOOKUP($D125,編集不可!$A$9:$D$11,4,FALSE))</f>
        <v/>
      </c>
      <c r="I125" s="26" t="str">
        <f t="shared" si="4"/>
        <v/>
      </c>
      <c r="J125" s="29" t="str">
        <f t="shared" si="5"/>
        <v/>
      </c>
      <c r="K125" s="11"/>
      <c r="L125" s="12"/>
      <c r="M125" s="12"/>
      <c r="N125" s="13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x14ac:dyDescent="0.15">
      <c r="A126" s="23">
        <v>125</v>
      </c>
      <c r="B126" s="58"/>
      <c r="C126" s="58"/>
      <c r="D126" s="58"/>
      <c r="E126" s="56" t="str">
        <f>IF($C126="","",VLOOKUP($D126,編集不可!$A$9:$D$11,2,FALSE))</f>
        <v/>
      </c>
      <c r="F126" s="56" t="str">
        <f t="shared" si="3"/>
        <v/>
      </c>
      <c r="G126" s="56" t="str">
        <f>IF($C126="","",VLOOKUP($D126,編集不可!$A$9:$D$11,3,FALSE))</f>
        <v/>
      </c>
      <c r="H126" s="56" t="str">
        <f>IF($C126="","",VLOOKUP($D126,編集不可!$A$9:$D$11,4,FALSE))</f>
        <v/>
      </c>
      <c r="I126" s="26" t="str">
        <f t="shared" si="4"/>
        <v/>
      </c>
      <c r="J126" s="29" t="str">
        <f t="shared" si="5"/>
        <v/>
      </c>
      <c r="K126" s="11"/>
      <c r="L126" s="12"/>
      <c r="M126" s="12"/>
      <c r="N126" s="13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x14ac:dyDescent="0.15">
      <c r="A127" s="23">
        <v>126</v>
      </c>
      <c r="B127" s="58"/>
      <c r="C127" s="58"/>
      <c r="D127" s="58"/>
      <c r="E127" s="56" t="str">
        <f>IF($C127="","",VLOOKUP($D127,編集不可!$A$9:$D$11,2,FALSE))</f>
        <v/>
      </c>
      <c r="F127" s="56" t="str">
        <f t="shared" si="3"/>
        <v/>
      </c>
      <c r="G127" s="56" t="str">
        <f>IF($C127="","",VLOOKUP($D127,編集不可!$A$9:$D$11,3,FALSE))</f>
        <v/>
      </c>
      <c r="H127" s="56" t="str">
        <f>IF($C127="","",VLOOKUP($D127,編集不可!$A$9:$D$11,4,FALSE))</f>
        <v/>
      </c>
      <c r="I127" s="26" t="str">
        <f t="shared" si="4"/>
        <v/>
      </c>
      <c r="J127" s="29" t="str">
        <f t="shared" si="5"/>
        <v/>
      </c>
      <c r="K127" s="11"/>
      <c r="L127" s="12"/>
      <c r="M127" s="12"/>
      <c r="N127" s="13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x14ac:dyDescent="0.15">
      <c r="A128" s="23">
        <v>127</v>
      </c>
      <c r="B128" s="58"/>
      <c r="C128" s="58"/>
      <c r="D128" s="58"/>
      <c r="E128" s="56" t="str">
        <f>IF($C128="","",VLOOKUP($D128,編集不可!$A$9:$D$11,2,FALSE))</f>
        <v/>
      </c>
      <c r="F128" s="56" t="str">
        <f t="shared" si="3"/>
        <v/>
      </c>
      <c r="G128" s="56" t="str">
        <f>IF($C128="","",VLOOKUP($D128,編集不可!$A$9:$D$11,3,FALSE))</f>
        <v/>
      </c>
      <c r="H128" s="56" t="str">
        <f>IF($C128="","",VLOOKUP($D128,編集不可!$A$9:$D$11,4,FALSE))</f>
        <v/>
      </c>
      <c r="I128" s="26" t="str">
        <f t="shared" si="4"/>
        <v/>
      </c>
      <c r="J128" s="29" t="str">
        <f t="shared" si="5"/>
        <v/>
      </c>
      <c r="K128" s="11"/>
      <c r="L128" s="12"/>
      <c r="M128" s="12"/>
      <c r="N128" s="13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x14ac:dyDescent="0.15">
      <c r="A129" s="23">
        <v>128</v>
      </c>
      <c r="B129" s="58"/>
      <c r="C129" s="58"/>
      <c r="D129" s="58"/>
      <c r="E129" s="56" t="str">
        <f>IF($C129="","",VLOOKUP($D129,編集不可!$A$9:$D$11,2,FALSE))</f>
        <v/>
      </c>
      <c r="F129" s="56" t="str">
        <f t="shared" si="3"/>
        <v/>
      </c>
      <c r="G129" s="56" t="str">
        <f>IF($C129="","",VLOOKUP($D129,編集不可!$A$9:$D$11,3,FALSE))</f>
        <v/>
      </c>
      <c r="H129" s="56" t="str">
        <f>IF($C129="","",VLOOKUP($D129,編集不可!$A$9:$D$11,4,FALSE))</f>
        <v/>
      </c>
      <c r="I129" s="26" t="str">
        <f t="shared" si="4"/>
        <v/>
      </c>
      <c r="J129" s="29" t="str">
        <f t="shared" si="5"/>
        <v/>
      </c>
      <c r="K129" s="11"/>
      <c r="L129" s="12"/>
      <c r="M129" s="12"/>
      <c r="N129" s="13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x14ac:dyDescent="0.15">
      <c r="A130" s="23">
        <v>129</v>
      </c>
      <c r="B130" s="58"/>
      <c r="C130" s="58"/>
      <c r="D130" s="58"/>
      <c r="E130" s="56" t="str">
        <f>IF($C130="","",VLOOKUP($D130,編集不可!$A$9:$D$11,2,FALSE))</f>
        <v/>
      </c>
      <c r="F130" s="56" t="str">
        <f t="shared" si="3"/>
        <v/>
      </c>
      <c r="G130" s="56" t="str">
        <f>IF($C130="","",VLOOKUP($D130,編集不可!$A$9:$D$11,3,FALSE))</f>
        <v/>
      </c>
      <c r="H130" s="56" t="str">
        <f>IF($C130="","",VLOOKUP($D130,編集不可!$A$9:$D$11,4,FALSE))</f>
        <v/>
      </c>
      <c r="I130" s="26" t="str">
        <f t="shared" si="4"/>
        <v/>
      </c>
      <c r="J130" s="29" t="str">
        <f t="shared" si="5"/>
        <v/>
      </c>
      <c r="K130" s="11"/>
      <c r="L130" s="12"/>
      <c r="M130" s="12"/>
      <c r="N130" s="13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x14ac:dyDescent="0.15">
      <c r="A131" s="23">
        <v>130</v>
      </c>
      <c r="B131" s="58"/>
      <c r="C131" s="58"/>
      <c r="D131" s="58"/>
      <c r="E131" s="56" t="str">
        <f>IF($C131="","",VLOOKUP($D131,編集不可!$A$9:$D$11,2,FALSE))</f>
        <v/>
      </c>
      <c r="F131" s="56" t="str">
        <f t="shared" si="3"/>
        <v/>
      </c>
      <c r="G131" s="56" t="str">
        <f>IF($C131="","",VLOOKUP($D131,編集不可!$A$9:$D$11,3,FALSE))</f>
        <v/>
      </c>
      <c r="H131" s="56" t="str">
        <f>IF($C131="","",VLOOKUP($D131,編集不可!$A$9:$D$11,4,FALSE))</f>
        <v/>
      </c>
      <c r="I131" s="26" t="str">
        <f t="shared" si="4"/>
        <v/>
      </c>
      <c r="J131" s="29" t="str">
        <f t="shared" si="5"/>
        <v/>
      </c>
      <c r="K131" s="11"/>
      <c r="L131" s="12"/>
      <c r="M131" s="12"/>
      <c r="N131" s="13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x14ac:dyDescent="0.15">
      <c r="A132" s="23">
        <v>131</v>
      </c>
      <c r="B132" s="58"/>
      <c r="C132" s="58"/>
      <c r="D132" s="58"/>
      <c r="E132" s="56" t="str">
        <f>IF($C132="","",VLOOKUP($D132,編集不可!$A$9:$D$11,2,FALSE))</f>
        <v/>
      </c>
      <c r="F132" s="56" t="str">
        <f t="shared" si="3"/>
        <v/>
      </c>
      <c r="G132" s="56" t="str">
        <f>IF($C132="","",VLOOKUP($D132,編集不可!$A$9:$D$11,3,FALSE))</f>
        <v/>
      </c>
      <c r="H132" s="56" t="str">
        <f>IF($C132="","",VLOOKUP($D132,編集不可!$A$9:$D$11,4,FALSE))</f>
        <v/>
      </c>
      <c r="I132" s="26" t="str">
        <f t="shared" si="4"/>
        <v/>
      </c>
      <c r="J132" s="29" t="str">
        <f t="shared" si="5"/>
        <v/>
      </c>
      <c r="K132" s="11"/>
      <c r="L132" s="12"/>
      <c r="M132" s="12"/>
      <c r="N132" s="13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x14ac:dyDescent="0.15">
      <c r="A133" s="23">
        <v>132</v>
      </c>
      <c r="B133" s="58"/>
      <c r="C133" s="58"/>
      <c r="D133" s="58"/>
      <c r="E133" s="56" t="str">
        <f>IF($C133="","",VLOOKUP($D133,編集不可!$A$9:$D$11,2,FALSE))</f>
        <v/>
      </c>
      <c r="F133" s="56" t="str">
        <f t="shared" si="3"/>
        <v/>
      </c>
      <c r="G133" s="56" t="str">
        <f>IF($C133="","",VLOOKUP($D133,編集不可!$A$9:$D$11,3,FALSE))</f>
        <v/>
      </c>
      <c r="H133" s="56" t="str">
        <f>IF($C133="","",VLOOKUP($D133,編集不可!$A$9:$D$11,4,FALSE))</f>
        <v/>
      </c>
      <c r="I133" s="26" t="str">
        <f t="shared" si="4"/>
        <v/>
      </c>
      <c r="J133" s="29" t="str">
        <f t="shared" si="5"/>
        <v/>
      </c>
      <c r="K133" s="11"/>
      <c r="L133" s="12"/>
      <c r="M133" s="12"/>
      <c r="N133" s="13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x14ac:dyDescent="0.15">
      <c r="A134" s="23">
        <v>133</v>
      </c>
      <c r="B134" s="58"/>
      <c r="C134" s="58"/>
      <c r="D134" s="58"/>
      <c r="E134" s="56" t="str">
        <f>IF($C134="","",VLOOKUP($D134,編集不可!$A$9:$D$11,2,FALSE))</f>
        <v/>
      </c>
      <c r="F134" s="56" t="str">
        <f t="shared" si="3"/>
        <v/>
      </c>
      <c r="G134" s="56" t="str">
        <f>IF($C134="","",VLOOKUP($D134,編集不可!$A$9:$D$11,3,FALSE))</f>
        <v/>
      </c>
      <c r="H134" s="56" t="str">
        <f>IF($C134="","",VLOOKUP($D134,編集不可!$A$9:$D$11,4,FALSE))</f>
        <v/>
      </c>
      <c r="I134" s="26" t="str">
        <f t="shared" si="4"/>
        <v/>
      </c>
      <c r="J134" s="29" t="str">
        <f t="shared" si="5"/>
        <v/>
      </c>
      <c r="K134" s="11"/>
      <c r="L134" s="12"/>
      <c r="M134" s="12"/>
      <c r="N134" s="13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x14ac:dyDescent="0.15">
      <c r="A135" s="23">
        <v>134</v>
      </c>
      <c r="B135" s="58"/>
      <c r="C135" s="58"/>
      <c r="D135" s="58"/>
      <c r="E135" s="56" t="str">
        <f>IF($C135="","",VLOOKUP($D135,編集不可!$A$9:$D$11,2,FALSE))</f>
        <v/>
      </c>
      <c r="F135" s="56" t="str">
        <f t="shared" si="3"/>
        <v/>
      </c>
      <c r="G135" s="56" t="str">
        <f>IF($C135="","",VLOOKUP($D135,編集不可!$A$9:$D$11,3,FALSE))</f>
        <v/>
      </c>
      <c r="H135" s="56" t="str">
        <f>IF($C135="","",VLOOKUP($D135,編集不可!$A$9:$D$11,4,FALSE))</f>
        <v/>
      </c>
      <c r="I135" s="26" t="str">
        <f t="shared" si="4"/>
        <v/>
      </c>
      <c r="J135" s="29" t="str">
        <f t="shared" si="5"/>
        <v/>
      </c>
      <c r="K135" s="11"/>
      <c r="L135" s="12"/>
      <c r="M135" s="12"/>
      <c r="N135" s="13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x14ac:dyDescent="0.15">
      <c r="A136" s="23">
        <v>135</v>
      </c>
      <c r="B136" s="58"/>
      <c r="C136" s="58"/>
      <c r="D136" s="58"/>
      <c r="E136" s="56" t="str">
        <f>IF($C136="","",VLOOKUP($D136,編集不可!$A$9:$D$11,2,FALSE))</f>
        <v/>
      </c>
      <c r="F136" s="56" t="str">
        <f t="shared" si="3"/>
        <v/>
      </c>
      <c r="G136" s="56" t="str">
        <f>IF($C136="","",VLOOKUP($D136,編集不可!$A$9:$D$11,3,FALSE))</f>
        <v/>
      </c>
      <c r="H136" s="56" t="str">
        <f>IF($C136="","",VLOOKUP($D136,編集不可!$A$9:$D$11,4,FALSE))</f>
        <v/>
      </c>
      <c r="I136" s="26" t="str">
        <f t="shared" si="4"/>
        <v/>
      </c>
      <c r="J136" s="29" t="str">
        <f t="shared" si="5"/>
        <v/>
      </c>
      <c r="K136" s="11"/>
      <c r="L136" s="12"/>
      <c r="M136" s="12"/>
      <c r="N136" s="13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x14ac:dyDescent="0.15">
      <c r="A137" s="23">
        <v>136</v>
      </c>
      <c r="B137" s="58"/>
      <c r="C137" s="58"/>
      <c r="D137" s="58"/>
      <c r="E137" s="56" t="str">
        <f>IF($C137="","",VLOOKUP($D137,編集不可!$A$9:$D$11,2,FALSE))</f>
        <v/>
      </c>
      <c r="F137" s="56" t="str">
        <f t="shared" si="3"/>
        <v/>
      </c>
      <c r="G137" s="56" t="str">
        <f>IF($C137="","",VLOOKUP($D137,編集不可!$A$9:$D$11,3,FALSE))</f>
        <v/>
      </c>
      <c r="H137" s="56" t="str">
        <f>IF($C137="","",VLOOKUP($D137,編集不可!$A$9:$D$11,4,FALSE))</f>
        <v/>
      </c>
      <c r="I137" s="26" t="str">
        <f t="shared" si="4"/>
        <v/>
      </c>
      <c r="J137" s="29" t="str">
        <f t="shared" si="5"/>
        <v/>
      </c>
      <c r="K137" s="11"/>
      <c r="L137" s="12"/>
      <c r="M137" s="12"/>
      <c r="N137" s="13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x14ac:dyDescent="0.15">
      <c r="A138" s="23">
        <v>137</v>
      </c>
      <c r="B138" s="58"/>
      <c r="C138" s="58"/>
      <c r="D138" s="58"/>
      <c r="E138" s="56" t="str">
        <f>IF($C138="","",VLOOKUP($D138,編集不可!$A$9:$D$11,2,FALSE))</f>
        <v/>
      </c>
      <c r="F138" s="56" t="str">
        <f t="shared" si="3"/>
        <v/>
      </c>
      <c r="G138" s="56" t="str">
        <f>IF($C138="","",VLOOKUP($D138,編集不可!$A$9:$D$11,3,FALSE))</f>
        <v/>
      </c>
      <c r="H138" s="56" t="str">
        <f>IF($C138="","",VLOOKUP($D138,編集不可!$A$9:$D$11,4,FALSE))</f>
        <v/>
      </c>
      <c r="I138" s="26" t="str">
        <f t="shared" si="4"/>
        <v/>
      </c>
      <c r="J138" s="29" t="str">
        <f t="shared" si="5"/>
        <v/>
      </c>
      <c r="K138" s="11"/>
      <c r="L138" s="12"/>
      <c r="M138" s="12"/>
      <c r="N138" s="13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x14ac:dyDescent="0.15">
      <c r="A139" s="23">
        <v>138</v>
      </c>
      <c r="B139" s="58"/>
      <c r="C139" s="58"/>
      <c r="D139" s="58"/>
      <c r="E139" s="56" t="str">
        <f>IF($C139="","",VLOOKUP($D139,編集不可!$A$9:$D$11,2,FALSE))</f>
        <v/>
      </c>
      <c r="F139" s="56" t="str">
        <f t="shared" si="3"/>
        <v/>
      </c>
      <c r="G139" s="56" t="str">
        <f>IF($C139="","",VLOOKUP($D139,編集不可!$A$9:$D$11,3,FALSE))</f>
        <v/>
      </c>
      <c r="H139" s="56" t="str">
        <f>IF($C139="","",VLOOKUP($D139,編集不可!$A$9:$D$11,4,FALSE))</f>
        <v/>
      </c>
      <c r="I139" s="26" t="str">
        <f t="shared" si="4"/>
        <v/>
      </c>
      <c r="J139" s="29" t="str">
        <f t="shared" si="5"/>
        <v/>
      </c>
      <c r="K139" s="11"/>
      <c r="L139" s="12"/>
      <c r="M139" s="12"/>
      <c r="N139" s="13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x14ac:dyDescent="0.15">
      <c r="A140" s="23">
        <v>139</v>
      </c>
      <c r="B140" s="58"/>
      <c r="C140" s="58"/>
      <c r="D140" s="58"/>
      <c r="E140" s="56" t="str">
        <f>IF($C140="","",VLOOKUP($D140,編集不可!$A$9:$D$11,2,FALSE))</f>
        <v/>
      </c>
      <c r="F140" s="56" t="str">
        <f t="shared" si="3"/>
        <v/>
      </c>
      <c r="G140" s="56" t="str">
        <f>IF($C140="","",VLOOKUP($D140,編集不可!$A$9:$D$11,3,FALSE))</f>
        <v/>
      </c>
      <c r="H140" s="56" t="str">
        <f>IF($C140="","",VLOOKUP($D140,編集不可!$A$9:$D$11,4,FALSE))</f>
        <v/>
      </c>
      <c r="I140" s="26" t="str">
        <f t="shared" si="4"/>
        <v/>
      </c>
      <c r="J140" s="29" t="str">
        <f t="shared" si="5"/>
        <v/>
      </c>
      <c r="K140" s="11"/>
      <c r="L140" s="12"/>
      <c r="M140" s="12"/>
      <c r="N140" s="13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x14ac:dyDescent="0.15">
      <c r="A141" s="23">
        <v>140</v>
      </c>
      <c r="B141" s="58"/>
      <c r="C141" s="58"/>
      <c r="D141" s="58"/>
      <c r="E141" s="56" t="str">
        <f>IF($C141="","",VLOOKUP($D141,編集不可!$A$9:$D$11,2,FALSE))</f>
        <v/>
      </c>
      <c r="F141" s="56" t="str">
        <f t="shared" si="3"/>
        <v/>
      </c>
      <c r="G141" s="56" t="str">
        <f>IF($C141="","",VLOOKUP($D141,編集不可!$A$9:$D$11,3,FALSE))</f>
        <v/>
      </c>
      <c r="H141" s="56" t="str">
        <f>IF($C141="","",VLOOKUP($D141,編集不可!$A$9:$D$11,4,FALSE))</f>
        <v/>
      </c>
      <c r="I141" s="26" t="str">
        <f t="shared" si="4"/>
        <v/>
      </c>
      <c r="J141" s="29" t="str">
        <f t="shared" si="5"/>
        <v/>
      </c>
      <c r="K141" s="11"/>
      <c r="L141" s="12"/>
      <c r="M141" s="12"/>
      <c r="N141" s="13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x14ac:dyDescent="0.15">
      <c r="A142" s="23">
        <v>141</v>
      </c>
      <c r="B142" s="58"/>
      <c r="C142" s="58"/>
      <c r="D142" s="58"/>
      <c r="E142" s="56" t="str">
        <f>IF($C142="","",VLOOKUP($D142,編集不可!$A$9:$D$11,2,FALSE))</f>
        <v/>
      </c>
      <c r="F142" s="56" t="str">
        <f t="shared" si="3"/>
        <v/>
      </c>
      <c r="G142" s="56" t="str">
        <f>IF($C142="","",VLOOKUP($D142,編集不可!$A$9:$D$11,3,FALSE))</f>
        <v/>
      </c>
      <c r="H142" s="56" t="str">
        <f>IF($C142="","",VLOOKUP($D142,編集不可!$A$9:$D$11,4,FALSE))</f>
        <v/>
      </c>
      <c r="I142" s="26" t="str">
        <f t="shared" si="4"/>
        <v/>
      </c>
      <c r="J142" s="29" t="str">
        <f t="shared" si="5"/>
        <v/>
      </c>
      <c r="K142" s="11"/>
      <c r="L142" s="12"/>
      <c r="M142" s="12"/>
      <c r="N142" s="13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x14ac:dyDescent="0.15">
      <c r="A143" s="23">
        <v>142</v>
      </c>
      <c r="B143" s="58"/>
      <c r="C143" s="58"/>
      <c r="D143" s="58"/>
      <c r="E143" s="56" t="str">
        <f>IF($C143="","",VLOOKUP($D143,編集不可!$A$9:$D$11,2,FALSE))</f>
        <v/>
      </c>
      <c r="F143" s="56" t="str">
        <f t="shared" ref="F143:F206" si="9">IF($C143="","",SUM($C143*$E143))</f>
        <v/>
      </c>
      <c r="G143" s="56" t="str">
        <f>IF($C143="","",VLOOKUP($D143,編集不可!$A$9:$D$11,3,FALSE))</f>
        <v/>
      </c>
      <c r="H143" s="56" t="str">
        <f>IF($C143="","",VLOOKUP($D143,編集不可!$A$9:$D$11,4,FALSE))</f>
        <v/>
      </c>
      <c r="I143" s="26" t="str">
        <f t="shared" ref="I143:I206" si="10">IF($C143="","",ROUND(SUM($F143*$G143+$H143),2))</f>
        <v/>
      </c>
      <c r="J143" s="29" t="str">
        <f t="shared" ref="J143:J206" si="11">IF($C143="","",ROUNDDOWN($I143,-2))</f>
        <v/>
      </c>
      <c r="K143" s="11"/>
      <c r="L143" s="12"/>
      <c r="M143" s="12"/>
      <c r="N143" s="13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x14ac:dyDescent="0.15">
      <c r="A144" s="23">
        <v>143</v>
      </c>
      <c r="B144" s="58"/>
      <c r="C144" s="58"/>
      <c r="D144" s="58"/>
      <c r="E144" s="56" t="str">
        <f>IF($C144="","",VLOOKUP($D144,編集不可!$A$9:$D$11,2,FALSE))</f>
        <v/>
      </c>
      <c r="F144" s="56" t="str">
        <f t="shared" si="9"/>
        <v/>
      </c>
      <c r="G144" s="56" t="str">
        <f>IF($C144="","",VLOOKUP($D144,編集不可!$A$9:$D$11,3,FALSE))</f>
        <v/>
      </c>
      <c r="H144" s="56" t="str">
        <f>IF($C144="","",VLOOKUP($D144,編集不可!$A$9:$D$11,4,FALSE))</f>
        <v/>
      </c>
      <c r="I144" s="26" t="str">
        <f t="shared" si="10"/>
        <v/>
      </c>
      <c r="J144" s="29" t="str">
        <f t="shared" si="11"/>
        <v/>
      </c>
      <c r="K144" s="11"/>
      <c r="L144" s="12"/>
      <c r="M144" s="12"/>
      <c r="N144" s="13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x14ac:dyDescent="0.15">
      <c r="A145" s="23">
        <v>144</v>
      </c>
      <c r="B145" s="58"/>
      <c r="C145" s="58"/>
      <c r="D145" s="58"/>
      <c r="E145" s="56" t="str">
        <f>IF($C145="","",VLOOKUP($D145,編集不可!$A$9:$D$11,2,FALSE))</f>
        <v/>
      </c>
      <c r="F145" s="56" t="str">
        <f t="shared" si="9"/>
        <v/>
      </c>
      <c r="G145" s="56" t="str">
        <f>IF($C145="","",VLOOKUP($D145,編集不可!$A$9:$D$11,3,FALSE))</f>
        <v/>
      </c>
      <c r="H145" s="56" t="str">
        <f>IF($C145="","",VLOOKUP($D145,編集不可!$A$9:$D$11,4,FALSE))</f>
        <v/>
      </c>
      <c r="I145" s="26" t="str">
        <f t="shared" si="10"/>
        <v/>
      </c>
      <c r="J145" s="29" t="str">
        <f t="shared" si="11"/>
        <v/>
      </c>
      <c r="K145" s="11"/>
      <c r="L145" s="12"/>
      <c r="M145" s="12"/>
      <c r="N145" s="13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x14ac:dyDescent="0.15">
      <c r="A146" s="23">
        <v>145</v>
      </c>
      <c r="B146" s="58"/>
      <c r="C146" s="58"/>
      <c r="D146" s="58"/>
      <c r="E146" s="56" t="str">
        <f>IF($C146="","",VLOOKUP($D146,編集不可!$A$9:$D$11,2,FALSE))</f>
        <v/>
      </c>
      <c r="F146" s="56" t="str">
        <f t="shared" si="9"/>
        <v/>
      </c>
      <c r="G146" s="56" t="str">
        <f>IF($C146="","",VLOOKUP($D146,編集不可!$A$9:$D$11,3,FALSE))</f>
        <v/>
      </c>
      <c r="H146" s="56" t="str">
        <f>IF($C146="","",VLOOKUP($D146,編集不可!$A$9:$D$11,4,FALSE))</f>
        <v/>
      </c>
      <c r="I146" s="26" t="str">
        <f t="shared" si="10"/>
        <v/>
      </c>
      <c r="J146" s="29" t="str">
        <f t="shared" si="11"/>
        <v/>
      </c>
      <c r="K146" s="11"/>
      <c r="L146" s="12"/>
      <c r="M146" s="12"/>
      <c r="N146" s="13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x14ac:dyDescent="0.15">
      <c r="A147" s="23">
        <v>146</v>
      </c>
      <c r="B147" s="58"/>
      <c r="C147" s="58"/>
      <c r="D147" s="58"/>
      <c r="E147" s="56" t="str">
        <f>IF($C147="","",VLOOKUP($D147,編集不可!$A$9:$D$11,2,FALSE))</f>
        <v/>
      </c>
      <c r="F147" s="56" t="str">
        <f t="shared" si="9"/>
        <v/>
      </c>
      <c r="G147" s="56" t="str">
        <f>IF($C147="","",VLOOKUP($D147,編集不可!$A$9:$D$11,3,FALSE))</f>
        <v/>
      </c>
      <c r="H147" s="56" t="str">
        <f>IF($C147="","",VLOOKUP($D147,編集不可!$A$9:$D$11,4,FALSE))</f>
        <v/>
      </c>
      <c r="I147" s="26" t="str">
        <f t="shared" si="10"/>
        <v/>
      </c>
      <c r="J147" s="29" t="str">
        <f t="shared" si="11"/>
        <v/>
      </c>
      <c r="K147" s="11"/>
      <c r="L147" s="12"/>
      <c r="M147" s="12"/>
      <c r="N147" s="13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x14ac:dyDescent="0.15">
      <c r="A148" s="23">
        <v>147</v>
      </c>
      <c r="B148" s="58"/>
      <c r="C148" s="58"/>
      <c r="D148" s="58"/>
      <c r="E148" s="56" t="str">
        <f>IF($C148="","",VLOOKUP($D148,編集不可!$A$9:$D$11,2,FALSE))</f>
        <v/>
      </c>
      <c r="F148" s="56" t="str">
        <f t="shared" si="9"/>
        <v/>
      </c>
      <c r="G148" s="56" t="str">
        <f>IF($C148="","",VLOOKUP($D148,編集不可!$A$9:$D$11,3,FALSE))</f>
        <v/>
      </c>
      <c r="H148" s="56" t="str">
        <f>IF($C148="","",VLOOKUP($D148,編集不可!$A$9:$D$11,4,FALSE))</f>
        <v/>
      </c>
      <c r="I148" s="26" t="str">
        <f t="shared" si="10"/>
        <v/>
      </c>
      <c r="J148" s="29" t="str">
        <f t="shared" si="11"/>
        <v/>
      </c>
      <c r="K148" s="11"/>
      <c r="L148" s="12"/>
      <c r="M148" s="12"/>
      <c r="N148" s="13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x14ac:dyDescent="0.15">
      <c r="A149" s="23">
        <v>148</v>
      </c>
      <c r="B149" s="58"/>
      <c r="C149" s="58"/>
      <c r="D149" s="58"/>
      <c r="E149" s="56" t="str">
        <f>IF($C149="","",VLOOKUP($D149,編集不可!$A$9:$D$11,2,FALSE))</f>
        <v/>
      </c>
      <c r="F149" s="56" t="str">
        <f t="shared" si="9"/>
        <v/>
      </c>
      <c r="G149" s="56" t="str">
        <f>IF($C149="","",VLOOKUP($D149,編集不可!$A$9:$D$11,3,FALSE))</f>
        <v/>
      </c>
      <c r="H149" s="56" t="str">
        <f>IF($C149="","",VLOOKUP($D149,編集不可!$A$9:$D$11,4,FALSE))</f>
        <v/>
      </c>
      <c r="I149" s="26" t="str">
        <f t="shared" si="10"/>
        <v/>
      </c>
      <c r="J149" s="29" t="str">
        <f t="shared" si="11"/>
        <v/>
      </c>
      <c r="K149" s="11"/>
      <c r="L149" s="12"/>
      <c r="M149" s="12"/>
      <c r="N149" s="13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x14ac:dyDescent="0.15">
      <c r="A150" s="23">
        <v>149</v>
      </c>
      <c r="B150" s="58"/>
      <c r="C150" s="58"/>
      <c r="D150" s="58"/>
      <c r="E150" s="56" t="str">
        <f>IF($C150="","",VLOOKUP($D150,編集不可!$A$9:$D$11,2,FALSE))</f>
        <v/>
      </c>
      <c r="F150" s="56" t="str">
        <f t="shared" si="9"/>
        <v/>
      </c>
      <c r="G150" s="56" t="str">
        <f>IF($C150="","",VLOOKUP($D150,編集不可!$A$9:$D$11,3,FALSE))</f>
        <v/>
      </c>
      <c r="H150" s="56" t="str">
        <f>IF($C150="","",VLOOKUP($D150,編集不可!$A$9:$D$11,4,FALSE))</f>
        <v/>
      </c>
      <c r="I150" s="26" t="str">
        <f t="shared" si="10"/>
        <v/>
      </c>
      <c r="J150" s="29" t="str">
        <f t="shared" si="11"/>
        <v/>
      </c>
      <c r="K150" s="11"/>
      <c r="L150" s="12"/>
      <c r="M150" s="12"/>
      <c r="N150" s="13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x14ac:dyDescent="0.15">
      <c r="A151" s="23">
        <v>150</v>
      </c>
      <c r="B151" s="58"/>
      <c r="C151" s="58"/>
      <c r="D151" s="58"/>
      <c r="E151" s="56" t="str">
        <f>IF($C151="","",VLOOKUP($D151,編集不可!$A$9:$D$11,2,FALSE))</f>
        <v/>
      </c>
      <c r="F151" s="56" t="str">
        <f t="shared" si="9"/>
        <v/>
      </c>
      <c r="G151" s="56" t="str">
        <f>IF($C151="","",VLOOKUP($D151,編集不可!$A$9:$D$11,3,FALSE))</f>
        <v/>
      </c>
      <c r="H151" s="56" t="str">
        <f>IF($C151="","",VLOOKUP($D151,編集不可!$A$9:$D$11,4,FALSE))</f>
        <v/>
      </c>
      <c r="I151" s="26" t="str">
        <f t="shared" si="10"/>
        <v/>
      </c>
      <c r="J151" s="29" t="str">
        <f t="shared" si="11"/>
        <v/>
      </c>
      <c r="K151" s="11"/>
      <c r="L151" s="12"/>
      <c r="M151" s="12"/>
      <c r="N151" s="13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x14ac:dyDescent="0.15">
      <c r="A152" s="23">
        <v>151</v>
      </c>
      <c r="B152" s="58"/>
      <c r="C152" s="58"/>
      <c r="D152" s="58"/>
      <c r="E152" s="56" t="str">
        <f>IF($C152="","",VLOOKUP($D152,編集不可!$A$9:$D$11,2,FALSE))</f>
        <v/>
      </c>
      <c r="F152" s="56" t="str">
        <f t="shared" si="9"/>
        <v/>
      </c>
      <c r="G152" s="56" t="str">
        <f>IF($C152="","",VLOOKUP($D152,編集不可!$A$9:$D$11,3,FALSE))</f>
        <v/>
      </c>
      <c r="H152" s="56" t="str">
        <f>IF($C152="","",VLOOKUP($D152,編集不可!$A$9:$D$11,4,FALSE))</f>
        <v/>
      </c>
      <c r="I152" s="26" t="str">
        <f t="shared" si="10"/>
        <v/>
      </c>
      <c r="J152" s="29" t="str">
        <f t="shared" si="11"/>
        <v/>
      </c>
      <c r="K152" s="11"/>
      <c r="L152" s="12"/>
      <c r="M152" s="12"/>
      <c r="N152" s="13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x14ac:dyDescent="0.15">
      <c r="A153" s="23">
        <v>152</v>
      </c>
      <c r="B153" s="58"/>
      <c r="C153" s="58"/>
      <c r="D153" s="58"/>
      <c r="E153" s="56" t="str">
        <f>IF($C153="","",VLOOKUP($D153,編集不可!$A$9:$D$11,2,FALSE))</f>
        <v/>
      </c>
      <c r="F153" s="56" t="str">
        <f t="shared" si="9"/>
        <v/>
      </c>
      <c r="G153" s="56" t="str">
        <f>IF($C153="","",VLOOKUP($D153,編集不可!$A$9:$D$11,3,FALSE))</f>
        <v/>
      </c>
      <c r="H153" s="56" t="str">
        <f>IF($C153="","",VLOOKUP($D153,編集不可!$A$9:$D$11,4,FALSE))</f>
        <v/>
      </c>
      <c r="I153" s="26" t="str">
        <f t="shared" si="10"/>
        <v/>
      </c>
      <c r="J153" s="29" t="str">
        <f t="shared" si="11"/>
        <v/>
      </c>
      <c r="K153" s="11"/>
      <c r="L153" s="12"/>
      <c r="M153" s="12"/>
      <c r="N153" s="13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x14ac:dyDescent="0.15">
      <c r="A154" s="23">
        <v>153</v>
      </c>
      <c r="B154" s="58"/>
      <c r="C154" s="58"/>
      <c r="D154" s="58"/>
      <c r="E154" s="56" t="str">
        <f>IF($C154="","",VLOOKUP($D154,編集不可!$A$9:$D$11,2,FALSE))</f>
        <v/>
      </c>
      <c r="F154" s="56" t="str">
        <f t="shared" si="9"/>
        <v/>
      </c>
      <c r="G154" s="56" t="str">
        <f>IF($C154="","",VLOOKUP($D154,編集不可!$A$9:$D$11,3,FALSE))</f>
        <v/>
      </c>
      <c r="H154" s="56" t="str">
        <f>IF($C154="","",VLOOKUP($D154,編集不可!$A$9:$D$11,4,FALSE))</f>
        <v/>
      </c>
      <c r="I154" s="26" t="str">
        <f t="shared" si="10"/>
        <v/>
      </c>
      <c r="J154" s="29" t="str">
        <f t="shared" si="11"/>
        <v/>
      </c>
      <c r="K154" s="11"/>
      <c r="L154" s="12"/>
      <c r="M154" s="12"/>
      <c r="N154" s="13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x14ac:dyDescent="0.15">
      <c r="A155" s="23">
        <v>154</v>
      </c>
      <c r="B155" s="58"/>
      <c r="C155" s="58"/>
      <c r="D155" s="58"/>
      <c r="E155" s="56" t="str">
        <f>IF($C155="","",VLOOKUP($D155,編集不可!$A$9:$D$11,2,FALSE))</f>
        <v/>
      </c>
      <c r="F155" s="56" t="str">
        <f t="shared" si="9"/>
        <v/>
      </c>
      <c r="G155" s="56" t="str">
        <f>IF($C155="","",VLOOKUP($D155,編集不可!$A$9:$D$11,3,FALSE))</f>
        <v/>
      </c>
      <c r="H155" s="56" t="str">
        <f>IF($C155="","",VLOOKUP($D155,編集不可!$A$9:$D$11,4,FALSE))</f>
        <v/>
      </c>
      <c r="I155" s="26" t="str">
        <f t="shared" si="10"/>
        <v/>
      </c>
      <c r="J155" s="29" t="str">
        <f t="shared" si="11"/>
        <v/>
      </c>
      <c r="K155" s="11"/>
      <c r="L155" s="12"/>
      <c r="M155" s="12"/>
      <c r="N155" s="13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x14ac:dyDescent="0.15">
      <c r="A156" s="23">
        <v>155</v>
      </c>
      <c r="B156" s="58"/>
      <c r="C156" s="58"/>
      <c r="D156" s="58"/>
      <c r="E156" s="56" t="str">
        <f>IF($C156="","",VLOOKUP($D156,編集不可!$A$9:$D$11,2,FALSE))</f>
        <v/>
      </c>
      <c r="F156" s="56" t="str">
        <f t="shared" si="9"/>
        <v/>
      </c>
      <c r="G156" s="56" t="str">
        <f>IF($C156="","",VLOOKUP($D156,編集不可!$A$9:$D$11,3,FALSE))</f>
        <v/>
      </c>
      <c r="H156" s="56" t="str">
        <f>IF($C156="","",VLOOKUP($D156,編集不可!$A$9:$D$11,4,FALSE))</f>
        <v/>
      </c>
      <c r="I156" s="26" t="str">
        <f t="shared" si="10"/>
        <v/>
      </c>
      <c r="J156" s="29" t="str">
        <f t="shared" si="11"/>
        <v/>
      </c>
      <c r="K156" s="11"/>
      <c r="L156" s="12"/>
      <c r="M156" s="12"/>
      <c r="N156" s="13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x14ac:dyDescent="0.15">
      <c r="A157" s="23">
        <v>156</v>
      </c>
      <c r="B157" s="58"/>
      <c r="C157" s="58"/>
      <c r="D157" s="58"/>
      <c r="E157" s="56" t="str">
        <f>IF($C157="","",VLOOKUP($D157,編集不可!$A$9:$D$11,2,FALSE))</f>
        <v/>
      </c>
      <c r="F157" s="56" t="str">
        <f t="shared" si="9"/>
        <v/>
      </c>
      <c r="G157" s="56" t="str">
        <f>IF($C157="","",VLOOKUP($D157,編集不可!$A$9:$D$11,3,FALSE))</f>
        <v/>
      </c>
      <c r="H157" s="56" t="str">
        <f>IF($C157="","",VLOOKUP($D157,編集不可!$A$9:$D$11,4,FALSE))</f>
        <v/>
      </c>
      <c r="I157" s="26" t="str">
        <f t="shared" si="10"/>
        <v/>
      </c>
      <c r="J157" s="29" t="str">
        <f t="shared" si="11"/>
        <v/>
      </c>
      <c r="K157" s="11"/>
      <c r="L157" s="12"/>
      <c r="M157" s="12"/>
      <c r="N157" s="13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x14ac:dyDescent="0.15">
      <c r="A158" s="23">
        <v>157</v>
      </c>
      <c r="B158" s="58"/>
      <c r="C158" s="58"/>
      <c r="D158" s="58"/>
      <c r="E158" s="56" t="str">
        <f>IF($C158="","",VLOOKUP($D158,編集不可!$A$9:$D$11,2,FALSE))</f>
        <v/>
      </c>
      <c r="F158" s="56" t="str">
        <f t="shared" si="9"/>
        <v/>
      </c>
      <c r="G158" s="56" t="str">
        <f>IF($C158="","",VLOOKUP($D158,編集不可!$A$9:$D$11,3,FALSE))</f>
        <v/>
      </c>
      <c r="H158" s="56" t="str">
        <f>IF($C158="","",VLOOKUP($D158,編集不可!$A$9:$D$11,4,FALSE))</f>
        <v/>
      </c>
      <c r="I158" s="26" t="str">
        <f t="shared" si="10"/>
        <v/>
      </c>
      <c r="J158" s="29" t="str">
        <f t="shared" si="11"/>
        <v/>
      </c>
      <c r="K158" s="11"/>
      <c r="L158" s="12"/>
      <c r="M158" s="12"/>
      <c r="N158" s="13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x14ac:dyDescent="0.15">
      <c r="A159" s="23">
        <v>158</v>
      </c>
      <c r="B159" s="58"/>
      <c r="C159" s="58"/>
      <c r="D159" s="58"/>
      <c r="E159" s="56" t="str">
        <f>IF($C159="","",VLOOKUP($D159,編集不可!$A$9:$D$11,2,FALSE))</f>
        <v/>
      </c>
      <c r="F159" s="56" t="str">
        <f t="shared" si="9"/>
        <v/>
      </c>
      <c r="G159" s="56" t="str">
        <f>IF($C159="","",VLOOKUP($D159,編集不可!$A$9:$D$11,3,FALSE))</f>
        <v/>
      </c>
      <c r="H159" s="56" t="str">
        <f>IF($C159="","",VLOOKUP($D159,編集不可!$A$9:$D$11,4,FALSE))</f>
        <v/>
      </c>
      <c r="I159" s="26" t="str">
        <f t="shared" si="10"/>
        <v/>
      </c>
      <c r="J159" s="29" t="str">
        <f t="shared" si="11"/>
        <v/>
      </c>
      <c r="K159" s="11"/>
      <c r="L159" s="12"/>
      <c r="M159" s="12"/>
      <c r="N159" s="13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x14ac:dyDescent="0.15">
      <c r="A160" s="23">
        <v>159</v>
      </c>
      <c r="B160" s="58"/>
      <c r="C160" s="58"/>
      <c r="D160" s="58"/>
      <c r="E160" s="56" t="str">
        <f>IF($C160="","",VLOOKUP($D160,編集不可!$A$9:$D$11,2,FALSE))</f>
        <v/>
      </c>
      <c r="F160" s="56" t="str">
        <f t="shared" si="9"/>
        <v/>
      </c>
      <c r="G160" s="56" t="str">
        <f>IF($C160="","",VLOOKUP($D160,編集不可!$A$9:$D$11,3,FALSE))</f>
        <v/>
      </c>
      <c r="H160" s="56" t="str">
        <f>IF($C160="","",VLOOKUP($D160,編集不可!$A$9:$D$11,4,FALSE))</f>
        <v/>
      </c>
      <c r="I160" s="26" t="str">
        <f t="shared" si="10"/>
        <v/>
      </c>
      <c r="J160" s="29" t="str">
        <f t="shared" si="11"/>
        <v/>
      </c>
      <c r="K160" s="11"/>
      <c r="L160" s="12"/>
      <c r="M160" s="12"/>
      <c r="N160" s="13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x14ac:dyDescent="0.15">
      <c r="A161" s="23">
        <v>160</v>
      </c>
      <c r="B161" s="58"/>
      <c r="C161" s="58"/>
      <c r="D161" s="58"/>
      <c r="E161" s="56" t="str">
        <f>IF($C161="","",VLOOKUP($D161,編集不可!$A$9:$D$11,2,FALSE))</f>
        <v/>
      </c>
      <c r="F161" s="56" t="str">
        <f t="shared" si="9"/>
        <v/>
      </c>
      <c r="G161" s="56" t="str">
        <f>IF($C161="","",VLOOKUP($D161,編集不可!$A$9:$D$11,3,FALSE))</f>
        <v/>
      </c>
      <c r="H161" s="56" t="str">
        <f>IF($C161="","",VLOOKUP($D161,編集不可!$A$9:$D$11,4,FALSE))</f>
        <v/>
      </c>
      <c r="I161" s="26" t="str">
        <f t="shared" si="10"/>
        <v/>
      </c>
      <c r="J161" s="29" t="str">
        <f t="shared" si="11"/>
        <v/>
      </c>
      <c r="K161" s="11"/>
      <c r="L161" s="12"/>
      <c r="M161" s="12"/>
      <c r="N161" s="13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x14ac:dyDescent="0.15">
      <c r="A162" s="23">
        <v>161</v>
      </c>
      <c r="B162" s="58"/>
      <c r="C162" s="58"/>
      <c r="D162" s="58"/>
      <c r="E162" s="56" t="str">
        <f>IF($C162="","",VLOOKUP($D162,編集不可!$A$9:$D$11,2,FALSE))</f>
        <v/>
      </c>
      <c r="F162" s="56" t="str">
        <f t="shared" si="9"/>
        <v/>
      </c>
      <c r="G162" s="56" t="str">
        <f>IF($C162="","",VLOOKUP($D162,編集不可!$A$9:$D$11,3,FALSE))</f>
        <v/>
      </c>
      <c r="H162" s="56" t="str">
        <f>IF($C162="","",VLOOKUP($D162,編集不可!$A$9:$D$11,4,FALSE))</f>
        <v/>
      </c>
      <c r="I162" s="26" t="str">
        <f t="shared" si="10"/>
        <v/>
      </c>
      <c r="J162" s="29" t="str">
        <f t="shared" si="11"/>
        <v/>
      </c>
      <c r="K162" s="11"/>
      <c r="L162" s="12"/>
      <c r="M162" s="12"/>
      <c r="N162" s="13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x14ac:dyDescent="0.15">
      <c r="A163" s="23">
        <v>162</v>
      </c>
      <c r="B163" s="58"/>
      <c r="C163" s="58"/>
      <c r="D163" s="58"/>
      <c r="E163" s="56" t="str">
        <f>IF($C163="","",VLOOKUP($D163,編集不可!$A$9:$D$11,2,FALSE))</f>
        <v/>
      </c>
      <c r="F163" s="56" t="str">
        <f t="shared" si="9"/>
        <v/>
      </c>
      <c r="G163" s="56" t="str">
        <f>IF($C163="","",VLOOKUP($D163,編集不可!$A$9:$D$11,3,FALSE))</f>
        <v/>
      </c>
      <c r="H163" s="56" t="str">
        <f>IF($C163="","",VLOOKUP($D163,編集不可!$A$9:$D$11,4,FALSE))</f>
        <v/>
      </c>
      <c r="I163" s="26" t="str">
        <f t="shared" si="10"/>
        <v/>
      </c>
      <c r="J163" s="29" t="str">
        <f t="shared" si="11"/>
        <v/>
      </c>
      <c r="K163" s="11"/>
      <c r="L163" s="12"/>
      <c r="M163" s="12"/>
      <c r="N163" s="13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x14ac:dyDescent="0.15">
      <c r="A164" s="23">
        <v>163</v>
      </c>
      <c r="B164" s="58"/>
      <c r="C164" s="58"/>
      <c r="D164" s="58"/>
      <c r="E164" s="56" t="str">
        <f>IF($C164="","",VLOOKUP($D164,編集不可!$A$9:$D$11,2,FALSE))</f>
        <v/>
      </c>
      <c r="F164" s="56" t="str">
        <f t="shared" si="9"/>
        <v/>
      </c>
      <c r="G164" s="56" t="str">
        <f>IF($C164="","",VLOOKUP($D164,編集不可!$A$9:$D$11,3,FALSE))</f>
        <v/>
      </c>
      <c r="H164" s="56" t="str">
        <f>IF($C164="","",VLOOKUP($D164,編集不可!$A$9:$D$11,4,FALSE))</f>
        <v/>
      </c>
      <c r="I164" s="26" t="str">
        <f t="shared" si="10"/>
        <v/>
      </c>
      <c r="J164" s="29" t="str">
        <f t="shared" si="11"/>
        <v/>
      </c>
      <c r="K164" s="11"/>
      <c r="L164" s="12"/>
      <c r="M164" s="12"/>
      <c r="N164" s="13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x14ac:dyDescent="0.15">
      <c r="A165" s="23">
        <v>164</v>
      </c>
      <c r="B165" s="58"/>
      <c r="C165" s="58"/>
      <c r="D165" s="58"/>
      <c r="E165" s="56" t="str">
        <f>IF($C165="","",VLOOKUP($D165,編集不可!$A$9:$D$11,2,FALSE))</f>
        <v/>
      </c>
      <c r="F165" s="56" t="str">
        <f t="shared" si="9"/>
        <v/>
      </c>
      <c r="G165" s="56" t="str">
        <f>IF($C165="","",VLOOKUP($D165,編集不可!$A$9:$D$11,3,FALSE))</f>
        <v/>
      </c>
      <c r="H165" s="56" t="str">
        <f>IF($C165="","",VLOOKUP($D165,編集不可!$A$9:$D$11,4,FALSE))</f>
        <v/>
      </c>
      <c r="I165" s="26" t="str">
        <f t="shared" si="10"/>
        <v/>
      </c>
      <c r="J165" s="29" t="str">
        <f t="shared" si="11"/>
        <v/>
      </c>
      <c r="K165" s="11"/>
      <c r="L165" s="12"/>
      <c r="M165" s="12"/>
      <c r="N165" s="13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x14ac:dyDescent="0.15">
      <c r="A166" s="23">
        <v>165</v>
      </c>
      <c r="B166" s="58"/>
      <c r="C166" s="58"/>
      <c r="D166" s="58"/>
      <c r="E166" s="56" t="str">
        <f>IF($C166="","",VLOOKUP($D166,編集不可!$A$9:$D$11,2,FALSE))</f>
        <v/>
      </c>
      <c r="F166" s="56" t="str">
        <f t="shared" si="9"/>
        <v/>
      </c>
      <c r="G166" s="56" t="str">
        <f>IF($C166="","",VLOOKUP($D166,編集不可!$A$9:$D$11,3,FALSE))</f>
        <v/>
      </c>
      <c r="H166" s="56" t="str">
        <f>IF($C166="","",VLOOKUP($D166,編集不可!$A$9:$D$11,4,FALSE))</f>
        <v/>
      </c>
      <c r="I166" s="26" t="str">
        <f t="shared" si="10"/>
        <v/>
      </c>
      <c r="J166" s="29" t="str">
        <f t="shared" si="11"/>
        <v/>
      </c>
      <c r="K166" s="11"/>
      <c r="L166" s="12"/>
      <c r="M166" s="12"/>
      <c r="N166" s="13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x14ac:dyDescent="0.15">
      <c r="A167" s="23">
        <v>166</v>
      </c>
      <c r="B167" s="58"/>
      <c r="C167" s="58"/>
      <c r="D167" s="58"/>
      <c r="E167" s="56" t="str">
        <f>IF($C167="","",VLOOKUP($D167,編集不可!$A$9:$D$11,2,FALSE))</f>
        <v/>
      </c>
      <c r="F167" s="56" t="str">
        <f t="shared" si="9"/>
        <v/>
      </c>
      <c r="G167" s="56" t="str">
        <f>IF($C167="","",VLOOKUP($D167,編集不可!$A$9:$D$11,3,FALSE))</f>
        <v/>
      </c>
      <c r="H167" s="56" t="str">
        <f>IF($C167="","",VLOOKUP($D167,編集不可!$A$9:$D$11,4,FALSE))</f>
        <v/>
      </c>
      <c r="I167" s="26" t="str">
        <f t="shared" si="10"/>
        <v/>
      </c>
      <c r="J167" s="29" t="str">
        <f t="shared" si="11"/>
        <v/>
      </c>
      <c r="K167" s="11"/>
      <c r="L167" s="12"/>
      <c r="M167" s="12"/>
      <c r="N167" s="13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x14ac:dyDescent="0.15">
      <c r="A168" s="23">
        <v>167</v>
      </c>
      <c r="B168" s="58"/>
      <c r="C168" s="58"/>
      <c r="D168" s="58"/>
      <c r="E168" s="56" t="str">
        <f>IF($C168="","",VLOOKUP($D168,編集不可!$A$9:$D$11,2,FALSE))</f>
        <v/>
      </c>
      <c r="F168" s="56" t="str">
        <f t="shared" si="9"/>
        <v/>
      </c>
      <c r="G168" s="56" t="str">
        <f>IF($C168="","",VLOOKUP($D168,編集不可!$A$9:$D$11,3,FALSE))</f>
        <v/>
      </c>
      <c r="H168" s="56" t="str">
        <f>IF($C168="","",VLOOKUP($D168,編集不可!$A$9:$D$11,4,FALSE))</f>
        <v/>
      </c>
      <c r="I168" s="26" t="str">
        <f t="shared" si="10"/>
        <v/>
      </c>
      <c r="J168" s="29" t="str">
        <f t="shared" si="11"/>
        <v/>
      </c>
      <c r="K168" s="11"/>
      <c r="L168" s="12"/>
      <c r="M168" s="12"/>
      <c r="N168" s="13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x14ac:dyDescent="0.15">
      <c r="A169" s="23">
        <v>168</v>
      </c>
      <c r="B169" s="58"/>
      <c r="C169" s="58"/>
      <c r="D169" s="58"/>
      <c r="E169" s="56" t="str">
        <f>IF($C169="","",VLOOKUP($D169,編集不可!$A$9:$D$11,2,FALSE))</f>
        <v/>
      </c>
      <c r="F169" s="56" t="str">
        <f t="shared" si="9"/>
        <v/>
      </c>
      <c r="G169" s="56" t="str">
        <f>IF($C169="","",VLOOKUP($D169,編集不可!$A$9:$D$11,3,FALSE))</f>
        <v/>
      </c>
      <c r="H169" s="56" t="str">
        <f>IF($C169="","",VLOOKUP($D169,編集不可!$A$9:$D$11,4,FALSE))</f>
        <v/>
      </c>
      <c r="I169" s="26" t="str">
        <f t="shared" si="10"/>
        <v/>
      </c>
      <c r="J169" s="29" t="str">
        <f t="shared" si="11"/>
        <v/>
      </c>
      <c r="K169" s="11"/>
      <c r="L169" s="12"/>
      <c r="M169" s="12"/>
      <c r="N169" s="13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x14ac:dyDescent="0.15">
      <c r="A170" s="23">
        <v>169</v>
      </c>
      <c r="B170" s="58"/>
      <c r="C170" s="58"/>
      <c r="D170" s="58"/>
      <c r="E170" s="56" t="str">
        <f>IF($C170="","",VLOOKUP($D170,編集不可!$A$9:$D$11,2,FALSE))</f>
        <v/>
      </c>
      <c r="F170" s="56" t="str">
        <f t="shared" si="9"/>
        <v/>
      </c>
      <c r="G170" s="56" t="str">
        <f>IF($C170="","",VLOOKUP($D170,編集不可!$A$9:$D$11,3,FALSE))</f>
        <v/>
      </c>
      <c r="H170" s="56" t="str">
        <f>IF($C170="","",VLOOKUP($D170,編集不可!$A$9:$D$11,4,FALSE))</f>
        <v/>
      </c>
      <c r="I170" s="26" t="str">
        <f t="shared" si="10"/>
        <v/>
      </c>
      <c r="J170" s="29" t="str">
        <f t="shared" si="11"/>
        <v/>
      </c>
      <c r="K170" s="11"/>
      <c r="L170" s="12"/>
      <c r="M170" s="12"/>
      <c r="N170" s="13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x14ac:dyDescent="0.15">
      <c r="A171" s="23">
        <v>170</v>
      </c>
      <c r="B171" s="58"/>
      <c r="C171" s="58"/>
      <c r="D171" s="58"/>
      <c r="E171" s="56" t="str">
        <f>IF($C171="","",VLOOKUP($D171,編集不可!$A$9:$D$11,2,FALSE))</f>
        <v/>
      </c>
      <c r="F171" s="56" t="str">
        <f t="shared" si="9"/>
        <v/>
      </c>
      <c r="G171" s="56" t="str">
        <f>IF($C171="","",VLOOKUP($D171,編集不可!$A$9:$D$11,3,FALSE))</f>
        <v/>
      </c>
      <c r="H171" s="56" t="str">
        <f>IF($C171="","",VLOOKUP($D171,編集不可!$A$9:$D$11,4,FALSE))</f>
        <v/>
      </c>
      <c r="I171" s="26" t="str">
        <f t="shared" si="10"/>
        <v/>
      </c>
      <c r="J171" s="29" t="str">
        <f t="shared" si="11"/>
        <v/>
      </c>
      <c r="K171" s="11"/>
      <c r="L171" s="12"/>
      <c r="M171" s="12"/>
      <c r="N171" s="13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x14ac:dyDescent="0.15">
      <c r="A172" s="23">
        <v>171</v>
      </c>
      <c r="B172" s="58"/>
      <c r="C172" s="58"/>
      <c r="D172" s="58"/>
      <c r="E172" s="56" t="str">
        <f>IF($C172="","",VLOOKUP($D172,編集不可!$A$9:$D$11,2,FALSE))</f>
        <v/>
      </c>
      <c r="F172" s="56" t="str">
        <f t="shared" si="9"/>
        <v/>
      </c>
      <c r="G172" s="56" t="str">
        <f>IF($C172="","",VLOOKUP($D172,編集不可!$A$9:$D$11,3,FALSE))</f>
        <v/>
      </c>
      <c r="H172" s="56" t="str">
        <f>IF($C172="","",VLOOKUP($D172,編集不可!$A$9:$D$11,4,FALSE))</f>
        <v/>
      </c>
      <c r="I172" s="26" t="str">
        <f t="shared" si="10"/>
        <v/>
      </c>
      <c r="J172" s="29" t="str">
        <f t="shared" si="11"/>
        <v/>
      </c>
      <c r="K172" s="11"/>
      <c r="L172" s="12"/>
      <c r="M172" s="12"/>
      <c r="N172" s="13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x14ac:dyDescent="0.15">
      <c r="A173" s="23">
        <v>172</v>
      </c>
      <c r="B173" s="58"/>
      <c r="C173" s="58"/>
      <c r="D173" s="58"/>
      <c r="E173" s="56" t="str">
        <f>IF($C173="","",VLOOKUP($D173,編集不可!$A$9:$D$11,2,FALSE))</f>
        <v/>
      </c>
      <c r="F173" s="56" t="str">
        <f t="shared" si="9"/>
        <v/>
      </c>
      <c r="G173" s="56" t="str">
        <f>IF($C173="","",VLOOKUP($D173,編集不可!$A$9:$D$11,3,FALSE))</f>
        <v/>
      </c>
      <c r="H173" s="56" t="str">
        <f>IF($C173="","",VLOOKUP($D173,編集不可!$A$9:$D$11,4,FALSE))</f>
        <v/>
      </c>
      <c r="I173" s="26" t="str">
        <f t="shared" si="10"/>
        <v/>
      </c>
      <c r="J173" s="29" t="str">
        <f t="shared" si="11"/>
        <v/>
      </c>
      <c r="K173" s="11"/>
      <c r="L173" s="12"/>
      <c r="M173" s="12"/>
      <c r="N173" s="13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x14ac:dyDescent="0.15">
      <c r="A174" s="23">
        <v>173</v>
      </c>
      <c r="B174" s="58"/>
      <c r="C174" s="58"/>
      <c r="D174" s="58"/>
      <c r="E174" s="56" t="str">
        <f>IF($C174="","",VLOOKUP($D174,編集不可!$A$9:$D$11,2,FALSE))</f>
        <v/>
      </c>
      <c r="F174" s="56" t="str">
        <f t="shared" si="9"/>
        <v/>
      </c>
      <c r="G174" s="56" t="str">
        <f>IF($C174="","",VLOOKUP($D174,編集不可!$A$9:$D$11,3,FALSE))</f>
        <v/>
      </c>
      <c r="H174" s="56" t="str">
        <f>IF($C174="","",VLOOKUP($D174,編集不可!$A$9:$D$11,4,FALSE))</f>
        <v/>
      </c>
      <c r="I174" s="26" t="str">
        <f t="shared" si="10"/>
        <v/>
      </c>
      <c r="J174" s="29" t="str">
        <f t="shared" si="11"/>
        <v/>
      </c>
      <c r="K174" s="11"/>
      <c r="L174" s="12"/>
      <c r="M174" s="12"/>
      <c r="N174" s="13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x14ac:dyDescent="0.15">
      <c r="A175" s="23">
        <v>174</v>
      </c>
      <c r="B175" s="58"/>
      <c r="C175" s="58"/>
      <c r="D175" s="58"/>
      <c r="E175" s="56" t="str">
        <f>IF($C175="","",VLOOKUP($D175,編集不可!$A$9:$D$11,2,FALSE))</f>
        <v/>
      </c>
      <c r="F175" s="56" t="str">
        <f t="shared" si="9"/>
        <v/>
      </c>
      <c r="G175" s="56" t="str">
        <f>IF($C175="","",VLOOKUP($D175,編集不可!$A$9:$D$11,3,FALSE))</f>
        <v/>
      </c>
      <c r="H175" s="56" t="str">
        <f>IF($C175="","",VLOOKUP($D175,編集不可!$A$9:$D$11,4,FALSE))</f>
        <v/>
      </c>
      <c r="I175" s="26" t="str">
        <f t="shared" si="10"/>
        <v/>
      </c>
      <c r="J175" s="29" t="str">
        <f t="shared" si="11"/>
        <v/>
      </c>
      <c r="K175" s="11"/>
      <c r="L175" s="12"/>
      <c r="M175" s="12"/>
      <c r="N175" s="13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x14ac:dyDescent="0.15">
      <c r="A176" s="23">
        <v>175</v>
      </c>
      <c r="B176" s="58"/>
      <c r="C176" s="58"/>
      <c r="D176" s="58"/>
      <c r="E176" s="56" t="str">
        <f>IF($C176="","",VLOOKUP($D176,編集不可!$A$9:$D$11,2,FALSE))</f>
        <v/>
      </c>
      <c r="F176" s="56" t="str">
        <f t="shared" si="9"/>
        <v/>
      </c>
      <c r="G176" s="56" t="str">
        <f>IF($C176="","",VLOOKUP($D176,編集不可!$A$9:$D$11,3,FALSE))</f>
        <v/>
      </c>
      <c r="H176" s="56" t="str">
        <f>IF($C176="","",VLOOKUP($D176,編集不可!$A$9:$D$11,4,FALSE))</f>
        <v/>
      </c>
      <c r="I176" s="26" t="str">
        <f t="shared" si="10"/>
        <v/>
      </c>
      <c r="J176" s="29" t="str">
        <f t="shared" si="11"/>
        <v/>
      </c>
      <c r="K176" s="11"/>
      <c r="L176" s="12"/>
      <c r="M176" s="12"/>
      <c r="N176" s="13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x14ac:dyDescent="0.15">
      <c r="A177" s="23">
        <v>176</v>
      </c>
      <c r="B177" s="58"/>
      <c r="C177" s="58"/>
      <c r="D177" s="58"/>
      <c r="E177" s="56" t="str">
        <f>IF($C177="","",VLOOKUP($D177,編集不可!$A$9:$D$11,2,FALSE))</f>
        <v/>
      </c>
      <c r="F177" s="56" t="str">
        <f t="shared" si="9"/>
        <v/>
      </c>
      <c r="G177" s="56" t="str">
        <f>IF($C177="","",VLOOKUP($D177,編集不可!$A$9:$D$11,3,FALSE))</f>
        <v/>
      </c>
      <c r="H177" s="56" t="str">
        <f>IF($C177="","",VLOOKUP($D177,編集不可!$A$9:$D$11,4,FALSE))</f>
        <v/>
      </c>
      <c r="I177" s="26" t="str">
        <f t="shared" si="10"/>
        <v/>
      </c>
      <c r="J177" s="29" t="str">
        <f t="shared" si="11"/>
        <v/>
      </c>
      <c r="K177" s="11"/>
      <c r="L177" s="12"/>
      <c r="M177" s="12"/>
      <c r="N177" s="13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x14ac:dyDescent="0.15">
      <c r="A178" s="23">
        <v>177</v>
      </c>
      <c r="B178" s="58"/>
      <c r="C178" s="58"/>
      <c r="D178" s="58"/>
      <c r="E178" s="56" t="str">
        <f>IF($C178="","",VLOOKUP($D178,編集不可!$A$9:$D$11,2,FALSE))</f>
        <v/>
      </c>
      <c r="F178" s="56" t="str">
        <f t="shared" si="9"/>
        <v/>
      </c>
      <c r="G178" s="56" t="str">
        <f>IF($C178="","",VLOOKUP($D178,編集不可!$A$9:$D$11,3,FALSE))</f>
        <v/>
      </c>
      <c r="H178" s="56" t="str">
        <f>IF($C178="","",VLOOKUP($D178,編集不可!$A$9:$D$11,4,FALSE))</f>
        <v/>
      </c>
      <c r="I178" s="26" t="str">
        <f t="shared" si="10"/>
        <v/>
      </c>
      <c r="J178" s="29" t="str">
        <f t="shared" si="11"/>
        <v/>
      </c>
      <c r="K178" s="11"/>
      <c r="L178" s="12"/>
      <c r="M178" s="12"/>
      <c r="N178" s="13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x14ac:dyDescent="0.15">
      <c r="A179" s="23">
        <v>178</v>
      </c>
      <c r="B179" s="58"/>
      <c r="C179" s="58"/>
      <c r="D179" s="58"/>
      <c r="E179" s="56" t="str">
        <f>IF($C179="","",VLOOKUP($D179,編集不可!$A$9:$D$11,2,FALSE))</f>
        <v/>
      </c>
      <c r="F179" s="56" t="str">
        <f t="shared" si="9"/>
        <v/>
      </c>
      <c r="G179" s="56" t="str">
        <f>IF($C179="","",VLOOKUP($D179,編集不可!$A$9:$D$11,3,FALSE))</f>
        <v/>
      </c>
      <c r="H179" s="56" t="str">
        <f>IF($C179="","",VLOOKUP($D179,編集不可!$A$9:$D$11,4,FALSE))</f>
        <v/>
      </c>
      <c r="I179" s="26" t="str">
        <f t="shared" si="10"/>
        <v/>
      </c>
      <c r="J179" s="29" t="str">
        <f t="shared" si="11"/>
        <v/>
      </c>
      <c r="K179" s="11"/>
      <c r="L179" s="12"/>
      <c r="M179" s="12"/>
      <c r="N179" s="13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x14ac:dyDescent="0.15">
      <c r="A180" s="23">
        <v>179</v>
      </c>
      <c r="B180" s="58"/>
      <c r="C180" s="58"/>
      <c r="D180" s="58"/>
      <c r="E180" s="56" t="str">
        <f>IF($C180="","",VLOOKUP($D180,編集不可!$A$9:$D$11,2,FALSE))</f>
        <v/>
      </c>
      <c r="F180" s="56" t="str">
        <f t="shared" si="9"/>
        <v/>
      </c>
      <c r="G180" s="56" t="str">
        <f>IF($C180="","",VLOOKUP($D180,編集不可!$A$9:$D$11,3,FALSE))</f>
        <v/>
      </c>
      <c r="H180" s="56" t="str">
        <f>IF($C180="","",VLOOKUP($D180,編集不可!$A$9:$D$11,4,FALSE))</f>
        <v/>
      </c>
      <c r="I180" s="26" t="str">
        <f t="shared" si="10"/>
        <v/>
      </c>
      <c r="J180" s="29" t="str">
        <f t="shared" si="11"/>
        <v/>
      </c>
      <c r="K180" s="11"/>
      <c r="L180" s="12"/>
      <c r="M180" s="12"/>
      <c r="N180" s="13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x14ac:dyDescent="0.15">
      <c r="A181" s="23">
        <v>180</v>
      </c>
      <c r="B181" s="58"/>
      <c r="C181" s="58"/>
      <c r="D181" s="58"/>
      <c r="E181" s="56" t="str">
        <f>IF($C181="","",VLOOKUP($D181,編集不可!$A$9:$D$11,2,FALSE))</f>
        <v/>
      </c>
      <c r="F181" s="56" t="str">
        <f t="shared" si="9"/>
        <v/>
      </c>
      <c r="G181" s="56" t="str">
        <f>IF($C181="","",VLOOKUP($D181,編集不可!$A$9:$D$11,3,FALSE))</f>
        <v/>
      </c>
      <c r="H181" s="56" t="str">
        <f>IF($C181="","",VLOOKUP($D181,編集不可!$A$9:$D$11,4,FALSE))</f>
        <v/>
      </c>
      <c r="I181" s="26" t="str">
        <f t="shared" si="10"/>
        <v/>
      </c>
      <c r="J181" s="29" t="str">
        <f t="shared" si="11"/>
        <v/>
      </c>
      <c r="K181" s="11"/>
      <c r="L181" s="12"/>
      <c r="M181" s="12"/>
      <c r="N181" s="13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x14ac:dyDescent="0.15">
      <c r="A182" s="23">
        <v>181</v>
      </c>
      <c r="B182" s="58"/>
      <c r="C182" s="58"/>
      <c r="D182" s="58"/>
      <c r="E182" s="56" t="str">
        <f>IF($C182="","",VLOOKUP($D182,編集不可!$A$9:$D$11,2,FALSE))</f>
        <v/>
      </c>
      <c r="F182" s="56" t="str">
        <f t="shared" si="9"/>
        <v/>
      </c>
      <c r="G182" s="56" t="str">
        <f>IF($C182="","",VLOOKUP($D182,編集不可!$A$9:$D$11,3,FALSE))</f>
        <v/>
      </c>
      <c r="H182" s="56" t="str">
        <f>IF($C182="","",VLOOKUP($D182,編集不可!$A$9:$D$11,4,FALSE))</f>
        <v/>
      </c>
      <c r="I182" s="26" t="str">
        <f t="shared" si="10"/>
        <v/>
      </c>
      <c r="J182" s="29" t="str">
        <f t="shared" si="11"/>
        <v/>
      </c>
      <c r="K182" s="11"/>
      <c r="L182" s="12"/>
      <c r="M182" s="12"/>
      <c r="N182" s="13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x14ac:dyDescent="0.15">
      <c r="A183" s="23">
        <v>182</v>
      </c>
      <c r="B183" s="58"/>
      <c r="C183" s="58"/>
      <c r="D183" s="58"/>
      <c r="E183" s="56" t="str">
        <f>IF($C183="","",VLOOKUP($D183,編集不可!$A$9:$D$11,2,FALSE))</f>
        <v/>
      </c>
      <c r="F183" s="56" t="str">
        <f t="shared" si="9"/>
        <v/>
      </c>
      <c r="G183" s="56" t="str">
        <f>IF($C183="","",VLOOKUP($D183,編集不可!$A$9:$D$11,3,FALSE))</f>
        <v/>
      </c>
      <c r="H183" s="56" t="str">
        <f>IF($C183="","",VLOOKUP($D183,編集不可!$A$9:$D$11,4,FALSE))</f>
        <v/>
      </c>
      <c r="I183" s="26" t="str">
        <f t="shared" si="10"/>
        <v/>
      </c>
      <c r="J183" s="29" t="str">
        <f t="shared" si="11"/>
        <v/>
      </c>
      <c r="K183" s="11"/>
      <c r="L183" s="12"/>
      <c r="M183" s="12"/>
      <c r="N183" s="13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x14ac:dyDescent="0.15">
      <c r="A184" s="23">
        <v>183</v>
      </c>
      <c r="B184" s="58"/>
      <c r="C184" s="58"/>
      <c r="D184" s="58"/>
      <c r="E184" s="56" t="str">
        <f>IF($C184="","",VLOOKUP($D184,編集不可!$A$9:$D$11,2,FALSE))</f>
        <v/>
      </c>
      <c r="F184" s="56" t="str">
        <f t="shared" si="9"/>
        <v/>
      </c>
      <c r="G184" s="56" t="str">
        <f>IF($C184="","",VLOOKUP($D184,編集不可!$A$9:$D$11,3,FALSE))</f>
        <v/>
      </c>
      <c r="H184" s="56" t="str">
        <f>IF($C184="","",VLOOKUP($D184,編集不可!$A$9:$D$11,4,FALSE))</f>
        <v/>
      </c>
      <c r="I184" s="26" t="str">
        <f t="shared" si="10"/>
        <v/>
      </c>
      <c r="J184" s="29" t="str">
        <f t="shared" si="11"/>
        <v/>
      </c>
      <c r="K184" s="11"/>
      <c r="L184" s="12"/>
      <c r="M184" s="12"/>
      <c r="N184" s="13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x14ac:dyDescent="0.15">
      <c r="A185" s="23">
        <v>184</v>
      </c>
      <c r="B185" s="58"/>
      <c r="C185" s="58"/>
      <c r="D185" s="58"/>
      <c r="E185" s="56" t="str">
        <f>IF($C185="","",VLOOKUP($D185,編集不可!$A$9:$D$11,2,FALSE))</f>
        <v/>
      </c>
      <c r="F185" s="56" t="str">
        <f t="shared" si="9"/>
        <v/>
      </c>
      <c r="G185" s="56" t="str">
        <f>IF($C185="","",VLOOKUP($D185,編集不可!$A$9:$D$11,3,FALSE))</f>
        <v/>
      </c>
      <c r="H185" s="56" t="str">
        <f>IF($C185="","",VLOOKUP($D185,編集不可!$A$9:$D$11,4,FALSE))</f>
        <v/>
      </c>
      <c r="I185" s="26" t="str">
        <f t="shared" si="10"/>
        <v/>
      </c>
      <c r="J185" s="29" t="str">
        <f t="shared" si="11"/>
        <v/>
      </c>
      <c r="K185" s="11"/>
      <c r="L185" s="12"/>
      <c r="M185" s="12"/>
      <c r="N185" s="13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x14ac:dyDescent="0.15">
      <c r="A186" s="23">
        <v>185</v>
      </c>
      <c r="B186" s="58"/>
      <c r="C186" s="58"/>
      <c r="D186" s="58"/>
      <c r="E186" s="56" t="str">
        <f>IF($C186="","",VLOOKUP($D186,編集不可!$A$9:$D$11,2,FALSE))</f>
        <v/>
      </c>
      <c r="F186" s="56" t="str">
        <f t="shared" si="9"/>
        <v/>
      </c>
      <c r="G186" s="56" t="str">
        <f>IF($C186="","",VLOOKUP($D186,編集不可!$A$9:$D$11,3,FALSE))</f>
        <v/>
      </c>
      <c r="H186" s="56" t="str">
        <f>IF($C186="","",VLOOKUP($D186,編集不可!$A$9:$D$11,4,FALSE))</f>
        <v/>
      </c>
      <c r="I186" s="26" t="str">
        <f t="shared" si="10"/>
        <v/>
      </c>
      <c r="J186" s="29" t="str">
        <f t="shared" si="11"/>
        <v/>
      </c>
      <c r="K186" s="11"/>
      <c r="L186" s="12"/>
      <c r="M186" s="12"/>
      <c r="N186" s="13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x14ac:dyDescent="0.15">
      <c r="A187" s="23">
        <v>186</v>
      </c>
      <c r="B187" s="58"/>
      <c r="C187" s="58"/>
      <c r="D187" s="58"/>
      <c r="E187" s="56" t="str">
        <f>IF($C187="","",VLOOKUP($D187,編集不可!$A$9:$D$11,2,FALSE))</f>
        <v/>
      </c>
      <c r="F187" s="56" t="str">
        <f t="shared" si="9"/>
        <v/>
      </c>
      <c r="G187" s="56" t="str">
        <f>IF($C187="","",VLOOKUP($D187,編集不可!$A$9:$D$11,3,FALSE))</f>
        <v/>
      </c>
      <c r="H187" s="56" t="str">
        <f>IF($C187="","",VLOOKUP($D187,編集不可!$A$9:$D$11,4,FALSE))</f>
        <v/>
      </c>
      <c r="I187" s="26" t="str">
        <f t="shared" si="10"/>
        <v/>
      </c>
      <c r="J187" s="29" t="str">
        <f t="shared" si="11"/>
        <v/>
      </c>
      <c r="K187" s="11"/>
      <c r="L187" s="12"/>
      <c r="M187" s="12"/>
      <c r="N187" s="13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x14ac:dyDescent="0.15">
      <c r="A188" s="23">
        <v>187</v>
      </c>
      <c r="B188" s="58"/>
      <c r="C188" s="58"/>
      <c r="D188" s="58"/>
      <c r="E188" s="56" t="str">
        <f>IF($C188="","",VLOOKUP($D188,編集不可!$A$9:$D$11,2,FALSE))</f>
        <v/>
      </c>
      <c r="F188" s="56" t="str">
        <f t="shared" si="9"/>
        <v/>
      </c>
      <c r="G188" s="56" t="str">
        <f>IF($C188="","",VLOOKUP($D188,編集不可!$A$9:$D$11,3,FALSE))</f>
        <v/>
      </c>
      <c r="H188" s="56" t="str">
        <f>IF($C188="","",VLOOKUP($D188,編集不可!$A$9:$D$11,4,FALSE))</f>
        <v/>
      </c>
      <c r="I188" s="26" t="str">
        <f t="shared" si="10"/>
        <v/>
      </c>
      <c r="J188" s="29" t="str">
        <f t="shared" si="11"/>
        <v/>
      </c>
      <c r="K188" s="11"/>
      <c r="L188" s="12"/>
      <c r="M188" s="12"/>
      <c r="N188" s="13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x14ac:dyDescent="0.15">
      <c r="A189" s="23">
        <v>188</v>
      </c>
      <c r="B189" s="58"/>
      <c r="C189" s="58"/>
      <c r="D189" s="58"/>
      <c r="E189" s="56" t="str">
        <f>IF($C189="","",VLOOKUP($D189,編集不可!$A$9:$D$11,2,FALSE))</f>
        <v/>
      </c>
      <c r="F189" s="56" t="str">
        <f t="shared" si="9"/>
        <v/>
      </c>
      <c r="G189" s="56" t="str">
        <f>IF($C189="","",VLOOKUP($D189,編集不可!$A$9:$D$11,3,FALSE))</f>
        <v/>
      </c>
      <c r="H189" s="56" t="str">
        <f>IF($C189="","",VLOOKUP($D189,編集不可!$A$9:$D$11,4,FALSE))</f>
        <v/>
      </c>
      <c r="I189" s="26" t="str">
        <f t="shared" si="10"/>
        <v/>
      </c>
      <c r="J189" s="29" t="str">
        <f t="shared" si="11"/>
        <v/>
      </c>
      <c r="K189" s="11"/>
      <c r="L189" s="12"/>
      <c r="M189" s="12"/>
      <c r="N189" s="13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x14ac:dyDescent="0.15">
      <c r="A190" s="23">
        <v>189</v>
      </c>
      <c r="B190" s="58"/>
      <c r="C190" s="58"/>
      <c r="D190" s="58"/>
      <c r="E190" s="56" t="str">
        <f>IF($C190="","",VLOOKUP($D190,編集不可!$A$9:$D$11,2,FALSE))</f>
        <v/>
      </c>
      <c r="F190" s="56" t="str">
        <f t="shared" si="9"/>
        <v/>
      </c>
      <c r="G190" s="56" t="str">
        <f>IF($C190="","",VLOOKUP($D190,編集不可!$A$9:$D$11,3,FALSE))</f>
        <v/>
      </c>
      <c r="H190" s="56" t="str">
        <f>IF($C190="","",VLOOKUP($D190,編集不可!$A$9:$D$11,4,FALSE))</f>
        <v/>
      </c>
      <c r="I190" s="26" t="str">
        <f t="shared" si="10"/>
        <v/>
      </c>
      <c r="J190" s="29" t="str">
        <f t="shared" si="11"/>
        <v/>
      </c>
      <c r="K190" s="11"/>
      <c r="L190" s="12"/>
      <c r="M190" s="12"/>
      <c r="N190" s="13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x14ac:dyDescent="0.15">
      <c r="A191" s="23">
        <v>190</v>
      </c>
      <c r="B191" s="58"/>
      <c r="C191" s="58"/>
      <c r="D191" s="58"/>
      <c r="E191" s="56" t="str">
        <f>IF($C191="","",VLOOKUP($D191,編集不可!$A$9:$D$11,2,FALSE))</f>
        <v/>
      </c>
      <c r="F191" s="56" t="str">
        <f t="shared" si="9"/>
        <v/>
      </c>
      <c r="G191" s="56" t="str">
        <f>IF($C191="","",VLOOKUP($D191,編集不可!$A$9:$D$11,3,FALSE))</f>
        <v/>
      </c>
      <c r="H191" s="56" t="str">
        <f>IF($C191="","",VLOOKUP($D191,編集不可!$A$9:$D$11,4,FALSE))</f>
        <v/>
      </c>
      <c r="I191" s="26" t="str">
        <f t="shared" si="10"/>
        <v/>
      </c>
      <c r="J191" s="29" t="str">
        <f t="shared" si="11"/>
        <v/>
      </c>
      <c r="K191" s="11"/>
      <c r="L191" s="12"/>
      <c r="M191" s="12"/>
      <c r="N191" s="13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x14ac:dyDescent="0.15">
      <c r="A192" s="23">
        <v>191</v>
      </c>
      <c r="B192" s="58"/>
      <c r="C192" s="58"/>
      <c r="D192" s="58"/>
      <c r="E192" s="56" t="str">
        <f>IF($C192="","",VLOOKUP($D192,編集不可!$A$9:$D$11,2,FALSE))</f>
        <v/>
      </c>
      <c r="F192" s="56" t="str">
        <f t="shared" si="9"/>
        <v/>
      </c>
      <c r="G192" s="56" t="str">
        <f>IF($C192="","",VLOOKUP($D192,編集不可!$A$9:$D$11,3,FALSE))</f>
        <v/>
      </c>
      <c r="H192" s="56" t="str">
        <f>IF($C192="","",VLOOKUP($D192,編集不可!$A$9:$D$11,4,FALSE))</f>
        <v/>
      </c>
      <c r="I192" s="26" t="str">
        <f t="shared" si="10"/>
        <v/>
      </c>
      <c r="J192" s="29" t="str">
        <f t="shared" si="11"/>
        <v/>
      </c>
      <c r="K192" s="11"/>
      <c r="L192" s="12"/>
      <c r="M192" s="12"/>
      <c r="N192" s="13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x14ac:dyDescent="0.15">
      <c r="A193" s="23">
        <v>192</v>
      </c>
      <c r="B193" s="58"/>
      <c r="C193" s="58"/>
      <c r="D193" s="58"/>
      <c r="E193" s="56" t="str">
        <f>IF($C193="","",VLOOKUP($D193,編集不可!$A$9:$D$11,2,FALSE))</f>
        <v/>
      </c>
      <c r="F193" s="56" t="str">
        <f t="shared" si="9"/>
        <v/>
      </c>
      <c r="G193" s="56" t="str">
        <f>IF($C193="","",VLOOKUP($D193,編集不可!$A$9:$D$11,3,FALSE))</f>
        <v/>
      </c>
      <c r="H193" s="56" t="str">
        <f>IF($C193="","",VLOOKUP($D193,編集不可!$A$9:$D$11,4,FALSE))</f>
        <v/>
      </c>
      <c r="I193" s="26" t="str">
        <f t="shared" si="10"/>
        <v/>
      </c>
      <c r="J193" s="29" t="str">
        <f t="shared" si="11"/>
        <v/>
      </c>
      <c r="K193" s="11"/>
      <c r="L193" s="12"/>
      <c r="M193" s="12"/>
      <c r="N193" s="13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x14ac:dyDescent="0.15">
      <c r="A194" s="23">
        <v>193</v>
      </c>
      <c r="B194" s="58"/>
      <c r="C194" s="58"/>
      <c r="D194" s="58"/>
      <c r="E194" s="56" t="str">
        <f>IF($C194="","",VLOOKUP($D194,編集不可!$A$9:$D$11,2,FALSE))</f>
        <v/>
      </c>
      <c r="F194" s="56" t="str">
        <f t="shared" si="9"/>
        <v/>
      </c>
      <c r="G194" s="56" t="str">
        <f>IF($C194="","",VLOOKUP($D194,編集不可!$A$9:$D$11,3,FALSE))</f>
        <v/>
      </c>
      <c r="H194" s="56" t="str">
        <f>IF($C194="","",VLOOKUP($D194,編集不可!$A$9:$D$11,4,FALSE))</f>
        <v/>
      </c>
      <c r="I194" s="26" t="str">
        <f t="shared" si="10"/>
        <v/>
      </c>
      <c r="J194" s="29" t="str">
        <f t="shared" si="11"/>
        <v/>
      </c>
      <c r="K194" s="11"/>
      <c r="L194" s="12"/>
      <c r="M194" s="12"/>
      <c r="N194" s="13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x14ac:dyDescent="0.15">
      <c r="A195" s="23">
        <v>194</v>
      </c>
      <c r="B195" s="58"/>
      <c r="C195" s="58"/>
      <c r="D195" s="58"/>
      <c r="E195" s="56" t="str">
        <f>IF($C195="","",VLOOKUP($D195,編集不可!$A$9:$D$11,2,FALSE))</f>
        <v/>
      </c>
      <c r="F195" s="56" t="str">
        <f t="shared" si="9"/>
        <v/>
      </c>
      <c r="G195" s="56" t="str">
        <f>IF($C195="","",VLOOKUP($D195,編集不可!$A$9:$D$11,3,FALSE))</f>
        <v/>
      </c>
      <c r="H195" s="56" t="str">
        <f>IF($C195="","",VLOOKUP($D195,編集不可!$A$9:$D$11,4,FALSE))</f>
        <v/>
      </c>
      <c r="I195" s="26" t="str">
        <f t="shared" si="10"/>
        <v/>
      </c>
      <c r="J195" s="29" t="str">
        <f t="shared" si="11"/>
        <v/>
      </c>
      <c r="K195" s="11"/>
      <c r="L195" s="12"/>
      <c r="M195" s="12"/>
      <c r="N195" s="13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x14ac:dyDescent="0.15">
      <c r="A196" s="23">
        <v>195</v>
      </c>
      <c r="B196" s="58"/>
      <c r="C196" s="58"/>
      <c r="D196" s="58"/>
      <c r="E196" s="56" t="str">
        <f>IF($C196="","",VLOOKUP($D196,編集不可!$A$9:$D$11,2,FALSE))</f>
        <v/>
      </c>
      <c r="F196" s="56" t="str">
        <f t="shared" si="9"/>
        <v/>
      </c>
      <c r="G196" s="56" t="str">
        <f>IF($C196="","",VLOOKUP($D196,編集不可!$A$9:$D$11,3,FALSE))</f>
        <v/>
      </c>
      <c r="H196" s="56" t="str">
        <f>IF($C196="","",VLOOKUP($D196,編集不可!$A$9:$D$11,4,FALSE))</f>
        <v/>
      </c>
      <c r="I196" s="26" t="str">
        <f t="shared" si="10"/>
        <v/>
      </c>
      <c r="J196" s="29" t="str">
        <f t="shared" si="11"/>
        <v/>
      </c>
      <c r="K196" s="11"/>
      <c r="L196" s="12"/>
      <c r="M196" s="12"/>
      <c r="N196" s="13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x14ac:dyDescent="0.15">
      <c r="A197" s="23">
        <v>196</v>
      </c>
      <c r="B197" s="58"/>
      <c r="C197" s="58"/>
      <c r="D197" s="58"/>
      <c r="E197" s="56" t="str">
        <f>IF($C197="","",VLOOKUP($D197,編集不可!$A$9:$D$11,2,FALSE))</f>
        <v/>
      </c>
      <c r="F197" s="56" t="str">
        <f t="shared" si="9"/>
        <v/>
      </c>
      <c r="G197" s="56" t="str">
        <f>IF($C197="","",VLOOKUP($D197,編集不可!$A$9:$D$11,3,FALSE))</f>
        <v/>
      </c>
      <c r="H197" s="56" t="str">
        <f>IF($C197="","",VLOOKUP($D197,編集不可!$A$9:$D$11,4,FALSE))</f>
        <v/>
      </c>
      <c r="I197" s="26" t="str">
        <f t="shared" si="10"/>
        <v/>
      </c>
      <c r="J197" s="29" t="str">
        <f t="shared" si="11"/>
        <v/>
      </c>
      <c r="K197" s="11"/>
      <c r="L197" s="12"/>
      <c r="M197" s="12"/>
      <c r="N197" s="13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x14ac:dyDescent="0.15">
      <c r="A198" s="23">
        <v>197</v>
      </c>
      <c r="B198" s="58"/>
      <c r="C198" s="58"/>
      <c r="D198" s="58"/>
      <c r="E198" s="56" t="str">
        <f>IF($C198="","",VLOOKUP($D198,編集不可!$A$9:$D$11,2,FALSE))</f>
        <v/>
      </c>
      <c r="F198" s="56" t="str">
        <f t="shared" si="9"/>
        <v/>
      </c>
      <c r="G198" s="56" t="str">
        <f>IF($C198="","",VLOOKUP($D198,編集不可!$A$9:$D$11,3,FALSE))</f>
        <v/>
      </c>
      <c r="H198" s="56" t="str">
        <f>IF($C198="","",VLOOKUP($D198,編集不可!$A$9:$D$11,4,FALSE))</f>
        <v/>
      </c>
      <c r="I198" s="26" t="str">
        <f t="shared" si="10"/>
        <v/>
      </c>
      <c r="J198" s="29" t="str">
        <f t="shared" si="11"/>
        <v/>
      </c>
      <c r="K198" s="11"/>
      <c r="L198" s="12"/>
      <c r="M198" s="12"/>
      <c r="N198" s="13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x14ac:dyDescent="0.15">
      <c r="A199" s="23">
        <v>198</v>
      </c>
      <c r="B199" s="58"/>
      <c r="C199" s="58"/>
      <c r="D199" s="58"/>
      <c r="E199" s="56" t="str">
        <f>IF($C199="","",VLOOKUP($D199,編集不可!$A$9:$D$11,2,FALSE))</f>
        <v/>
      </c>
      <c r="F199" s="56" t="str">
        <f t="shared" si="9"/>
        <v/>
      </c>
      <c r="G199" s="56" t="str">
        <f>IF($C199="","",VLOOKUP($D199,編集不可!$A$9:$D$11,3,FALSE))</f>
        <v/>
      </c>
      <c r="H199" s="56" t="str">
        <f>IF($C199="","",VLOOKUP($D199,編集不可!$A$9:$D$11,4,FALSE))</f>
        <v/>
      </c>
      <c r="I199" s="26" t="str">
        <f t="shared" si="10"/>
        <v/>
      </c>
      <c r="J199" s="29" t="str">
        <f t="shared" si="11"/>
        <v/>
      </c>
      <c r="K199" s="11"/>
      <c r="L199" s="12"/>
      <c r="M199" s="12"/>
      <c r="N199" s="13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x14ac:dyDescent="0.15">
      <c r="A200" s="23">
        <v>199</v>
      </c>
      <c r="B200" s="58"/>
      <c r="C200" s="58"/>
      <c r="D200" s="58"/>
      <c r="E200" s="56" t="str">
        <f>IF($C200="","",VLOOKUP($D200,編集不可!$A$9:$D$11,2,FALSE))</f>
        <v/>
      </c>
      <c r="F200" s="56" t="str">
        <f t="shared" si="9"/>
        <v/>
      </c>
      <c r="G200" s="56" t="str">
        <f>IF($C200="","",VLOOKUP($D200,編集不可!$A$9:$D$11,3,FALSE))</f>
        <v/>
      </c>
      <c r="H200" s="56" t="str">
        <f>IF($C200="","",VLOOKUP($D200,編集不可!$A$9:$D$11,4,FALSE))</f>
        <v/>
      </c>
      <c r="I200" s="26" t="str">
        <f t="shared" si="10"/>
        <v/>
      </c>
      <c r="J200" s="29" t="str">
        <f t="shared" si="11"/>
        <v/>
      </c>
      <c r="K200" s="11"/>
      <c r="L200" s="12"/>
      <c r="M200" s="12"/>
      <c r="N200" s="13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x14ac:dyDescent="0.15">
      <c r="A201" s="23">
        <v>200</v>
      </c>
      <c r="B201" s="58"/>
      <c r="C201" s="58"/>
      <c r="D201" s="58"/>
      <c r="E201" s="56" t="str">
        <f>IF($C201="","",VLOOKUP($D201,編集不可!$A$9:$D$11,2,FALSE))</f>
        <v/>
      </c>
      <c r="F201" s="56" t="str">
        <f t="shared" si="9"/>
        <v/>
      </c>
      <c r="G201" s="56" t="str">
        <f>IF($C201="","",VLOOKUP($D201,編集不可!$A$9:$D$11,3,FALSE))</f>
        <v/>
      </c>
      <c r="H201" s="56" t="str">
        <f>IF($C201="","",VLOOKUP($D201,編集不可!$A$9:$D$11,4,FALSE))</f>
        <v/>
      </c>
      <c r="I201" s="26" t="str">
        <f t="shared" si="10"/>
        <v/>
      </c>
      <c r="J201" s="29" t="str">
        <f t="shared" si="11"/>
        <v/>
      </c>
      <c r="K201" s="11"/>
      <c r="L201" s="12"/>
      <c r="M201" s="12"/>
      <c r="N201" s="13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x14ac:dyDescent="0.15">
      <c r="A202" s="23">
        <v>201</v>
      </c>
      <c r="B202" s="58"/>
      <c r="C202" s="58"/>
      <c r="D202" s="58"/>
      <c r="E202" s="56" t="str">
        <f>IF($C202="","",VLOOKUP($D202,編集不可!$A$9:$D$11,2,FALSE))</f>
        <v/>
      </c>
      <c r="F202" s="56" t="str">
        <f t="shared" si="9"/>
        <v/>
      </c>
      <c r="G202" s="56" t="str">
        <f>IF($C202="","",VLOOKUP($D202,編集不可!$A$9:$D$11,3,FALSE))</f>
        <v/>
      </c>
      <c r="H202" s="56" t="str">
        <f>IF($C202="","",VLOOKUP($D202,編集不可!$A$9:$D$11,4,FALSE))</f>
        <v/>
      </c>
      <c r="I202" s="26" t="str">
        <f t="shared" si="10"/>
        <v/>
      </c>
      <c r="J202" s="29" t="str">
        <f t="shared" si="11"/>
        <v/>
      </c>
      <c r="K202" s="11"/>
      <c r="L202" s="12"/>
      <c r="M202" s="12"/>
      <c r="N202" s="13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x14ac:dyDescent="0.15">
      <c r="A203" s="23">
        <v>202</v>
      </c>
      <c r="B203" s="58"/>
      <c r="C203" s="58"/>
      <c r="D203" s="58"/>
      <c r="E203" s="56" t="str">
        <f>IF($C203="","",VLOOKUP($D203,編集不可!$A$9:$D$11,2,FALSE))</f>
        <v/>
      </c>
      <c r="F203" s="56" t="str">
        <f t="shared" si="9"/>
        <v/>
      </c>
      <c r="G203" s="56" t="str">
        <f>IF($C203="","",VLOOKUP($D203,編集不可!$A$9:$D$11,3,FALSE))</f>
        <v/>
      </c>
      <c r="H203" s="56" t="str">
        <f>IF($C203="","",VLOOKUP($D203,編集不可!$A$9:$D$11,4,FALSE))</f>
        <v/>
      </c>
      <c r="I203" s="26" t="str">
        <f t="shared" si="10"/>
        <v/>
      </c>
      <c r="J203" s="29" t="str">
        <f t="shared" si="11"/>
        <v/>
      </c>
      <c r="K203" s="11"/>
      <c r="L203" s="12"/>
      <c r="M203" s="12"/>
      <c r="N203" s="13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x14ac:dyDescent="0.15">
      <c r="A204" s="23">
        <v>203</v>
      </c>
      <c r="B204" s="58"/>
      <c r="C204" s="58"/>
      <c r="D204" s="58"/>
      <c r="E204" s="56" t="str">
        <f>IF($C204="","",VLOOKUP($D204,編集不可!$A$9:$D$11,2,FALSE))</f>
        <v/>
      </c>
      <c r="F204" s="56" t="str">
        <f t="shared" si="9"/>
        <v/>
      </c>
      <c r="G204" s="56" t="str">
        <f>IF($C204="","",VLOOKUP($D204,編集不可!$A$9:$D$11,3,FALSE))</f>
        <v/>
      </c>
      <c r="H204" s="56" t="str">
        <f>IF($C204="","",VLOOKUP($D204,編集不可!$A$9:$D$11,4,FALSE))</f>
        <v/>
      </c>
      <c r="I204" s="26" t="str">
        <f t="shared" si="10"/>
        <v/>
      </c>
      <c r="J204" s="29" t="str">
        <f t="shared" si="11"/>
        <v/>
      </c>
      <c r="K204" s="11"/>
      <c r="L204" s="12"/>
      <c r="M204" s="12"/>
      <c r="N204" s="13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x14ac:dyDescent="0.15">
      <c r="A205" s="23">
        <v>204</v>
      </c>
      <c r="B205" s="58"/>
      <c r="C205" s="58"/>
      <c r="D205" s="58"/>
      <c r="E205" s="56" t="str">
        <f>IF($C205="","",VLOOKUP($D205,編集不可!$A$9:$D$11,2,FALSE))</f>
        <v/>
      </c>
      <c r="F205" s="56" t="str">
        <f t="shared" si="9"/>
        <v/>
      </c>
      <c r="G205" s="56" t="str">
        <f>IF($C205="","",VLOOKUP($D205,編集不可!$A$9:$D$11,3,FALSE))</f>
        <v/>
      </c>
      <c r="H205" s="56" t="str">
        <f>IF($C205="","",VLOOKUP($D205,編集不可!$A$9:$D$11,4,FALSE))</f>
        <v/>
      </c>
      <c r="I205" s="26" t="str">
        <f t="shared" si="10"/>
        <v/>
      </c>
      <c r="J205" s="29" t="str">
        <f t="shared" si="11"/>
        <v/>
      </c>
      <c r="K205" s="11"/>
      <c r="L205" s="12"/>
      <c r="M205" s="12"/>
      <c r="N205" s="13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x14ac:dyDescent="0.15">
      <c r="A206" s="23">
        <v>205</v>
      </c>
      <c r="B206" s="58"/>
      <c r="C206" s="58"/>
      <c r="D206" s="58"/>
      <c r="E206" s="56" t="str">
        <f>IF($C206="","",VLOOKUP($D206,編集不可!$A$9:$D$11,2,FALSE))</f>
        <v/>
      </c>
      <c r="F206" s="56" t="str">
        <f t="shared" si="9"/>
        <v/>
      </c>
      <c r="G206" s="56" t="str">
        <f>IF($C206="","",VLOOKUP($D206,編集不可!$A$9:$D$11,3,FALSE))</f>
        <v/>
      </c>
      <c r="H206" s="56" t="str">
        <f>IF($C206="","",VLOOKUP($D206,編集不可!$A$9:$D$11,4,FALSE))</f>
        <v/>
      </c>
      <c r="I206" s="26" t="str">
        <f t="shared" si="10"/>
        <v/>
      </c>
      <c r="J206" s="29" t="str">
        <f t="shared" si="11"/>
        <v/>
      </c>
      <c r="K206" s="11"/>
      <c r="L206" s="12"/>
      <c r="M206" s="12"/>
      <c r="N206" s="13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x14ac:dyDescent="0.15">
      <c r="A207" s="23">
        <v>206</v>
      </c>
      <c r="B207" s="58"/>
      <c r="C207" s="58"/>
      <c r="D207" s="58"/>
      <c r="E207" s="56" t="str">
        <f>IF($C207="","",VLOOKUP($D207,編集不可!$A$9:$D$11,2,FALSE))</f>
        <v/>
      </c>
      <c r="F207" s="56" t="str">
        <f t="shared" ref="F207:F270" si="12">IF($C207="","",SUM($C207*$E207))</f>
        <v/>
      </c>
      <c r="G207" s="56" t="str">
        <f>IF($C207="","",VLOOKUP($D207,編集不可!$A$9:$D$11,3,FALSE))</f>
        <v/>
      </c>
      <c r="H207" s="56" t="str">
        <f>IF($C207="","",VLOOKUP($D207,編集不可!$A$9:$D$11,4,FALSE))</f>
        <v/>
      </c>
      <c r="I207" s="26" t="str">
        <f t="shared" ref="I207:I270" si="13">IF($C207="","",ROUND(SUM($F207*$G207+$H207),2))</f>
        <v/>
      </c>
      <c r="J207" s="29" t="str">
        <f t="shared" ref="J207:J270" si="14">IF($C207="","",ROUNDDOWN($I207,-2))</f>
        <v/>
      </c>
      <c r="K207" s="11"/>
      <c r="L207" s="12"/>
      <c r="M207" s="12"/>
      <c r="N207" s="13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x14ac:dyDescent="0.15">
      <c r="A208" s="23">
        <v>207</v>
      </c>
      <c r="B208" s="58"/>
      <c r="C208" s="58"/>
      <c r="D208" s="58"/>
      <c r="E208" s="56" t="str">
        <f>IF($C208="","",VLOOKUP($D208,編集不可!$A$9:$D$11,2,FALSE))</f>
        <v/>
      </c>
      <c r="F208" s="56" t="str">
        <f t="shared" si="12"/>
        <v/>
      </c>
      <c r="G208" s="56" t="str">
        <f>IF($C208="","",VLOOKUP($D208,編集不可!$A$9:$D$11,3,FALSE))</f>
        <v/>
      </c>
      <c r="H208" s="56" t="str">
        <f>IF($C208="","",VLOOKUP($D208,編集不可!$A$9:$D$11,4,FALSE))</f>
        <v/>
      </c>
      <c r="I208" s="26" t="str">
        <f t="shared" si="13"/>
        <v/>
      </c>
      <c r="J208" s="29" t="str">
        <f t="shared" si="14"/>
        <v/>
      </c>
      <c r="K208" s="11"/>
      <c r="L208" s="12"/>
      <c r="M208" s="12"/>
      <c r="N208" s="13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x14ac:dyDescent="0.15">
      <c r="A209" s="23">
        <v>208</v>
      </c>
      <c r="B209" s="58"/>
      <c r="C209" s="58"/>
      <c r="D209" s="58"/>
      <c r="E209" s="56" t="str">
        <f>IF($C209="","",VLOOKUP($D209,編集不可!$A$9:$D$11,2,FALSE))</f>
        <v/>
      </c>
      <c r="F209" s="56" t="str">
        <f t="shared" si="12"/>
        <v/>
      </c>
      <c r="G209" s="56" t="str">
        <f>IF($C209="","",VLOOKUP($D209,編集不可!$A$9:$D$11,3,FALSE))</f>
        <v/>
      </c>
      <c r="H209" s="56" t="str">
        <f>IF($C209="","",VLOOKUP($D209,編集不可!$A$9:$D$11,4,FALSE))</f>
        <v/>
      </c>
      <c r="I209" s="26" t="str">
        <f t="shared" si="13"/>
        <v/>
      </c>
      <c r="J209" s="29" t="str">
        <f t="shared" si="14"/>
        <v/>
      </c>
      <c r="K209" s="11"/>
      <c r="L209" s="12"/>
      <c r="M209" s="12"/>
      <c r="N209" s="13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x14ac:dyDescent="0.15">
      <c r="A210" s="23">
        <v>209</v>
      </c>
      <c r="B210" s="58"/>
      <c r="C210" s="58"/>
      <c r="D210" s="58"/>
      <c r="E210" s="56" t="str">
        <f>IF($C210="","",VLOOKUP($D210,編集不可!$A$9:$D$11,2,FALSE))</f>
        <v/>
      </c>
      <c r="F210" s="56" t="str">
        <f t="shared" si="12"/>
        <v/>
      </c>
      <c r="G210" s="56" t="str">
        <f>IF($C210="","",VLOOKUP($D210,編集不可!$A$9:$D$11,3,FALSE))</f>
        <v/>
      </c>
      <c r="H210" s="56" t="str">
        <f>IF($C210="","",VLOOKUP($D210,編集不可!$A$9:$D$11,4,FALSE))</f>
        <v/>
      </c>
      <c r="I210" s="26" t="str">
        <f t="shared" si="13"/>
        <v/>
      </c>
      <c r="J210" s="29" t="str">
        <f t="shared" si="14"/>
        <v/>
      </c>
      <c r="K210" s="11"/>
      <c r="L210" s="12"/>
      <c r="M210" s="12"/>
      <c r="N210" s="13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x14ac:dyDescent="0.15">
      <c r="A211" s="23">
        <v>210</v>
      </c>
      <c r="B211" s="58"/>
      <c r="C211" s="58"/>
      <c r="D211" s="58"/>
      <c r="E211" s="56" t="str">
        <f>IF($C211="","",VLOOKUP($D211,編集不可!$A$9:$D$11,2,FALSE))</f>
        <v/>
      </c>
      <c r="F211" s="56" t="str">
        <f t="shared" si="12"/>
        <v/>
      </c>
      <c r="G211" s="56" t="str">
        <f>IF($C211="","",VLOOKUP($D211,編集不可!$A$9:$D$11,3,FALSE))</f>
        <v/>
      </c>
      <c r="H211" s="56" t="str">
        <f>IF($C211="","",VLOOKUP($D211,編集不可!$A$9:$D$11,4,FALSE))</f>
        <v/>
      </c>
      <c r="I211" s="26" t="str">
        <f t="shared" si="13"/>
        <v/>
      </c>
      <c r="J211" s="29" t="str">
        <f t="shared" si="14"/>
        <v/>
      </c>
      <c r="K211" s="11"/>
      <c r="L211" s="12"/>
      <c r="M211" s="12"/>
      <c r="N211" s="13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x14ac:dyDescent="0.15">
      <c r="A212" s="23">
        <v>211</v>
      </c>
      <c r="B212" s="58"/>
      <c r="C212" s="58"/>
      <c r="D212" s="58"/>
      <c r="E212" s="56" t="str">
        <f>IF($C212="","",VLOOKUP($D212,編集不可!$A$9:$D$11,2,FALSE))</f>
        <v/>
      </c>
      <c r="F212" s="56" t="str">
        <f t="shared" si="12"/>
        <v/>
      </c>
      <c r="G212" s="56" t="str">
        <f>IF($C212="","",VLOOKUP($D212,編集不可!$A$9:$D$11,3,FALSE))</f>
        <v/>
      </c>
      <c r="H212" s="56" t="str">
        <f>IF($C212="","",VLOOKUP($D212,編集不可!$A$9:$D$11,4,FALSE))</f>
        <v/>
      </c>
      <c r="I212" s="26" t="str">
        <f t="shared" si="13"/>
        <v/>
      </c>
      <c r="J212" s="29" t="str">
        <f t="shared" si="14"/>
        <v/>
      </c>
      <c r="K212" s="11"/>
      <c r="L212" s="12"/>
      <c r="M212" s="12"/>
      <c r="N212" s="13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x14ac:dyDescent="0.15">
      <c r="A213" s="23">
        <v>212</v>
      </c>
      <c r="B213" s="58"/>
      <c r="C213" s="58"/>
      <c r="D213" s="58"/>
      <c r="E213" s="56" t="str">
        <f>IF($C213="","",VLOOKUP($D213,編集不可!$A$9:$D$11,2,FALSE))</f>
        <v/>
      </c>
      <c r="F213" s="56" t="str">
        <f t="shared" si="12"/>
        <v/>
      </c>
      <c r="G213" s="56" t="str">
        <f>IF($C213="","",VLOOKUP($D213,編集不可!$A$9:$D$11,3,FALSE))</f>
        <v/>
      </c>
      <c r="H213" s="56" t="str">
        <f>IF($C213="","",VLOOKUP($D213,編集不可!$A$9:$D$11,4,FALSE))</f>
        <v/>
      </c>
      <c r="I213" s="26" t="str">
        <f t="shared" si="13"/>
        <v/>
      </c>
      <c r="J213" s="29" t="str">
        <f t="shared" si="14"/>
        <v/>
      </c>
      <c r="K213" s="11"/>
      <c r="L213" s="12"/>
      <c r="M213" s="12"/>
      <c r="N213" s="13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x14ac:dyDescent="0.15">
      <c r="A214" s="23">
        <v>213</v>
      </c>
      <c r="B214" s="58"/>
      <c r="C214" s="58"/>
      <c r="D214" s="58"/>
      <c r="E214" s="56" t="str">
        <f>IF($C214="","",VLOOKUP($D214,編集不可!$A$9:$D$11,2,FALSE))</f>
        <v/>
      </c>
      <c r="F214" s="56" t="str">
        <f t="shared" si="12"/>
        <v/>
      </c>
      <c r="G214" s="56" t="str">
        <f>IF($C214="","",VLOOKUP($D214,編集不可!$A$9:$D$11,3,FALSE))</f>
        <v/>
      </c>
      <c r="H214" s="56" t="str">
        <f>IF($C214="","",VLOOKUP($D214,編集不可!$A$9:$D$11,4,FALSE))</f>
        <v/>
      </c>
      <c r="I214" s="26" t="str">
        <f t="shared" si="13"/>
        <v/>
      </c>
      <c r="J214" s="29" t="str">
        <f t="shared" si="14"/>
        <v/>
      </c>
      <c r="K214" s="11"/>
      <c r="L214" s="12"/>
      <c r="M214" s="12"/>
      <c r="N214" s="13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x14ac:dyDescent="0.15">
      <c r="A215" s="23">
        <v>214</v>
      </c>
      <c r="B215" s="58"/>
      <c r="C215" s="58"/>
      <c r="D215" s="58"/>
      <c r="E215" s="56" t="str">
        <f>IF($C215="","",VLOOKUP($D215,編集不可!$A$9:$D$11,2,FALSE))</f>
        <v/>
      </c>
      <c r="F215" s="56" t="str">
        <f t="shared" si="12"/>
        <v/>
      </c>
      <c r="G215" s="56" t="str">
        <f>IF($C215="","",VLOOKUP($D215,編集不可!$A$9:$D$11,3,FALSE))</f>
        <v/>
      </c>
      <c r="H215" s="56" t="str">
        <f>IF($C215="","",VLOOKUP($D215,編集不可!$A$9:$D$11,4,FALSE))</f>
        <v/>
      </c>
      <c r="I215" s="26" t="str">
        <f t="shared" si="13"/>
        <v/>
      </c>
      <c r="J215" s="29" t="str">
        <f t="shared" si="14"/>
        <v/>
      </c>
      <c r="K215" s="11"/>
      <c r="L215" s="12"/>
      <c r="M215" s="12"/>
      <c r="N215" s="13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x14ac:dyDescent="0.15">
      <c r="A216" s="23">
        <v>215</v>
      </c>
      <c r="B216" s="58"/>
      <c r="C216" s="58"/>
      <c r="D216" s="58"/>
      <c r="E216" s="56" t="str">
        <f>IF($C216="","",VLOOKUP($D216,編集不可!$A$9:$D$11,2,FALSE))</f>
        <v/>
      </c>
      <c r="F216" s="56" t="str">
        <f t="shared" si="12"/>
        <v/>
      </c>
      <c r="G216" s="56" t="str">
        <f>IF($C216="","",VLOOKUP($D216,編集不可!$A$9:$D$11,3,FALSE))</f>
        <v/>
      </c>
      <c r="H216" s="56" t="str">
        <f>IF($C216="","",VLOOKUP($D216,編集不可!$A$9:$D$11,4,FALSE))</f>
        <v/>
      </c>
      <c r="I216" s="26" t="str">
        <f t="shared" si="13"/>
        <v/>
      </c>
      <c r="J216" s="29" t="str">
        <f t="shared" si="14"/>
        <v/>
      </c>
      <c r="K216" s="11"/>
      <c r="L216" s="12"/>
      <c r="M216" s="12"/>
      <c r="N216" s="13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x14ac:dyDescent="0.15">
      <c r="A217" s="23">
        <v>216</v>
      </c>
      <c r="B217" s="58"/>
      <c r="C217" s="58"/>
      <c r="D217" s="58"/>
      <c r="E217" s="56" t="str">
        <f>IF($C217="","",VLOOKUP($D217,編集不可!$A$9:$D$11,2,FALSE))</f>
        <v/>
      </c>
      <c r="F217" s="56" t="str">
        <f t="shared" si="12"/>
        <v/>
      </c>
      <c r="G217" s="56" t="str">
        <f>IF($C217="","",VLOOKUP($D217,編集不可!$A$9:$D$11,3,FALSE))</f>
        <v/>
      </c>
      <c r="H217" s="56" t="str">
        <f>IF($C217="","",VLOOKUP($D217,編集不可!$A$9:$D$11,4,FALSE))</f>
        <v/>
      </c>
      <c r="I217" s="26" t="str">
        <f t="shared" si="13"/>
        <v/>
      </c>
      <c r="J217" s="29" t="str">
        <f t="shared" si="14"/>
        <v/>
      </c>
      <c r="K217" s="11"/>
      <c r="L217" s="12"/>
      <c r="M217" s="12"/>
      <c r="N217" s="13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x14ac:dyDescent="0.15">
      <c r="A218" s="23">
        <v>217</v>
      </c>
      <c r="B218" s="58"/>
      <c r="C218" s="58"/>
      <c r="D218" s="58"/>
      <c r="E218" s="56" t="str">
        <f>IF($C218="","",VLOOKUP($D218,編集不可!$A$9:$D$11,2,FALSE))</f>
        <v/>
      </c>
      <c r="F218" s="56" t="str">
        <f t="shared" si="12"/>
        <v/>
      </c>
      <c r="G218" s="56" t="str">
        <f>IF($C218="","",VLOOKUP($D218,編集不可!$A$9:$D$11,3,FALSE))</f>
        <v/>
      </c>
      <c r="H218" s="56" t="str">
        <f>IF($C218="","",VLOOKUP($D218,編集不可!$A$9:$D$11,4,FALSE))</f>
        <v/>
      </c>
      <c r="I218" s="26" t="str">
        <f t="shared" si="13"/>
        <v/>
      </c>
      <c r="J218" s="29" t="str">
        <f t="shared" si="14"/>
        <v/>
      </c>
      <c r="K218" s="11"/>
      <c r="L218" s="12"/>
      <c r="M218" s="12"/>
      <c r="N218" s="13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x14ac:dyDescent="0.15">
      <c r="A219" s="23">
        <v>218</v>
      </c>
      <c r="B219" s="58"/>
      <c r="C219" s="58"/>
      <c r="D219" s="58"/>
      <c r="E219" s="56" t="str">
        <f>IF($C219="","",VLOOKUP($D219,編集不可!$A$9:$D$11,2,FALSE))</f>
        <v/>
      </c>
      <c r="F219" s="56" t="str">
        <f t="shared" si="12"/>
        <v/>
      </c>
      <c r="G219" s="56" t="str">
        <f>IF($C219="","",VLOOKUP($D219,編集不可!$A$9:$D$11,3,FALSE))</f>
        <v/>
      </c>
      <c r="H219" s="56" t="str">
        <f>IF($C219="","",VLOOKUP($D219,編集不可!$A$9:$D$11,4,FALSE))</f>
        <v/>
      </c>
      <c r="I219" s="26" t="str">
        <f t="shared" si="13"/>
        <v/>
      </c>
      <c r="J219" s="29" t="str">
        <f t="shared" si="14"/>
        <v/>
      </c>
      <c r="K219" s="11"/>
      <c r="L219" s="12"/>
      <c r="M219" s="12"/>
      <c r="N219" s="13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x14ac:dyDescent="0.15">
      <c r="A220" s="23">
        <v>219</v>
      </c>
      <c r="B220" s="58"/>
      <c r="C220" s="58"/>
      <c r="D220" s="58"/>
      <c r="E220" s="56" t="str">
        <f>IF($C220="","",VLOOKUP($D220,編集不可!$A$9:$D$11,2,FALSE))</f>
        <v/>
      </c>
      <c r="F220" s="56" t="str">
        <f t="shared" si="12"/>
        <v/>
      </c>
      <c r="G220" s="56" t="str">
        <f>IF($C220="","",VLOOKUP($D220,編集不可!$A$9:$D$11,3,FALSE))</f>
        <v/>
      </c>
      <c r="H220" s="56" t="str">
        <f>IF($C220="","",VLOOKUP($D220,編集不可!$A$9:$D$11,4,FALSE))</f>
        <v/>
      </c>
      <c r="I220" s="26" t="str">
        <f t="shared" si="13"/>
        <v/>
      </c>
      <c r="J220" s="29" t="str">
        <f t="shared" si="14"/>
        <v/>
      </c>
      <c r="K220" s="11"/>
      <c r="L220" s="12"/>
      <c r="M220" s="12"/>
      <c r="N220" s="13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x14ac:dyDescent="0.15">
      <c r="A221" s="23">
        <v>220</v>
      </c>
      <c r="B221" s="58"/>
      <c r="C221" s="58"/>
      <c r="D221" s="58"/>
      <c r="E221" s="56" t="str">
        <f>IF($C221="","",VLOOKUP($D221,編集不可!$A$9:$D$11,2,FALSE))</f>
        <v/>
      </c>
      <c r="F221" s="56" t="str">
        <f t="shared" si="12"/>
        <v/>
      </c>
      <c r="G221" s="56" t="str">
        <f>IF($C221="","",VLOOKUP($D221,編集不可!$A$9:$D$11,3,FALSE))</f>
        <v/>
      </c>
      <c r="H221" s="56" t="str">
        <f>IF($C221="","",VLOOKUP($D221,編集不可!$A$9:$D$11,4,FALSE))</f>
        <v/>
      </c>
      <c r="I221" s="26" t="str">
        <f t="shared" si="13"/>
        <v/>
      </c>
      <c r="J221" s="29" t="str">
        <f t="shared" si="14"/>
        <v/>
      </c>
      <c r="K221" s="11"/>
      <c r="L221" s="12"/>
      <c r="M221" s="12"/>
      <c r="N221" s="13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x14ac:dyDescent="0.15">
      <c r="A222" s="23">
        <v>221</v>
      </c>
      <c r="B222" s="58"/>
      <c r="C222" s="58"/>
      <c r="D222" s="58"/>
      <c r="E222" s="56" t="str">
        <f>IF($C222="","",VLOOKUP($D222,編集不可!$A$9:$D$11,2,FALSE))</f>
        <v/>
      </c>
      <c r="F222" s="56" t="str">
        <f t="shared" si="12"/>
        <v/>
      </c>
      <c r="G222" s="56" t="str">
        <f>IF($C222="","",VLOOKUP($D222,編集不可!$A$9:$D$11,3,FALSE))</f>
        <v/>
      </c>
      <c r="H222" s="56" t="str">
        <f>IF($C222="","",VLOOKUP($D222,編集不可!$A$9:$D$11,4,FALSE))</f>
        <v/>
      </c>
      <c r="I222" s="26" t="str">
        <f t="shared" si="13"/>
        <v/>
      </c>
      <c r="J222" s="29" t="str">
        <f t="shared" si="14"/>
        <v/>
      </c>
      <c r="K222" s="11"/>
      <c r="L222" s="12"/>
      <c r="M222" s="12"/>
      <c r="N222" s="13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x14ac:dyDescent="0.15">
      <c r="A223" s="23">
        <v>222</v>
      </c>
      <c r="B223" s="58"/>
      <c r="C223" s="58"/>
      <c r="D223" s="58"/>
      <c r="E223" s="56" t="str">
        <f>IF($C223="","",VLOOKUP($D223,編集不可!$A$9:$D$11,2,FALSE))</f>
        <v/>
      </c>
      <c r="F223" s="56" t="str">
        <f t="shared" si="12"/>
        <v/>
      </c>
      <c r="G223" s="56" t="str">
        <f>IF($C223="","",VLOOKUP($D223,編集不可!$A$9:$D$11,3,FALSE))</f>
        <v/>
      </c>
      <c r="H223" s="56" t="str">
        <f>IF($C223="","",VLOOKUP($D223,編集不可!$A$9:$D$11,4,FALSE))</f>
        <v/>
      </c>
      <c r="I223" s="26" t="str">
        <f t="shared" si="13"/>
        <v/>
      </c>
      <c r="J223" s="29" t="str">
        <f t="shared" si="14"/>
        <v/>
      </c>
      <c r="K223" s="11"/>
      <c r="L223" s="12"/>
      <c r="M223" s="12"/>
      <c r="N223" s="13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x14ac:dyDescent="0.15">
      <c r="A224" s="23">
        <v>223</v>
      </c>
      <c r="B224" s="58"/>
      <c r="C224" s="58"/>
      <c r="D224" s="58"/>
      <c r="E224" s="56" t="str">
        <f>IF($C224="","",VLOOKUP($D224,編集不可!$A$9:$D$11,2,FALSE))</f>
        <v/>
      </c>
      <c r="F224" s="56" t="str">
        <f t="shared" si="12"/>
        <v/>
      </c>
      <c r="G224" s="56" t="str">
        <f>IF($C224="","",VLOOKUP($D224,編集不可!$A$9:$D$11,3,FALSE))</f>
        <v/>
      </c>
      <c r="H224" s="56" t="str">
        <f>IF($C224="","",VLOOKUP($D224,編集不可!$A$9:$D$11,4,FALSE))</f>
        <v/>
      </c>
      <c r="I224" s="26" t="str">
        <f t="shared" si="13"/>
        <v/>
      </c>
      <c r="J224" s="29" t="str">
        <f t="shared" si="14"/>
        <v/>
      </c>
      <c r="K224" s="11"/>
      <c r="L224" s="12"/>
      <c r="M224" s="12"/>
      <c r="N224" s="13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x14ac:dyDescent="0.15">
      <c r="A225" s="23">
        <v>224</v>
      </c>
      <c r="B225" s="58"/>
      <c r="C225" s="58"/>
      <c r="D225" s="58"/>
      <c r="E225" s="56" t="str">
        <f>IF($C225="","",VLOOKUP($D225,編集不可!$A$9:$D$11,2,FALSE))</f>
        <v/>
      </c>
      <c r="F225" s="56" t="str">
        <f t="shared" si="12"/>
        <v/>
      </c>
      <c r="G225" s="56" t="str">
        <f>IF($C225="","",VLOOKUP($D225,編集不可!$A$9:$D$11,3,FALSE))</f>
        <v/>
      </c>
      <c r="H225" s="56" t="str">
        <f>IF($C225="","",VLOOKUP($D225,編集不可!$A$9:$D$11,4,FALSE))</f>
        <v/>
      </c>
      <c r="I225" s="26" t="str">
        <f t="shared" si="13"/>
        <v/>
      </c>
      <c r="J225" s="29" t="str">
        <f t="shared" si="14"/>
        <v/>
      </c>
      <c r="K225" s="11"/>
      <c r="L225" s="12"/>
      <c r="M225" s="12"/>
      <c r="N225" s="13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x14ac:dyDescent="0.15">
      <c r="A226" s="23">
        <v>225</v>
      </c>
      <c r="B226" s="58"/>
      <c r="C226" s="58"/>
      <c r="D226" s="58"/>
      <c r="E226" s="56" t="str">
        <f>IF($C226="","",VLOOKUP($D226,編集不可!$A$9:$D$11,2,FALSE))</f>
        <v/>
      </c>
      <c r="F226" s="56" t="str">
        <f t="shared" si="12"/>
        <v/>
      </c>
      <c r="G226" s="56" t="str">
        <f>IF($C226="","",VLOOKUP($D226,編集不可!$A$9:$D$11,3,FALSE))</f>
        <v/>
      </c>
      <c r="H226" s="56" t="str">
        <f>IF($C226="","",VLOOKUP($D226,編集不可!$A$9:$D$11,4,FALSE))</f>
        <v/>
      </c>
      <c r="I226" s="26" t="str">
        <f t="shared" si="13"/>
        <v/>
      </c>
      <c r="J226" s="29" t="str">
        <f t="shared" si="14"/>
        <v/>
      </c>
      <c r="K226" s="11"/>
      <c r="L226" s="12"/>
      <c r="M226" s="12"/>
      <c r="N226" s="13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x14ac:dyDescent="0.15">
      <c r="A227" s="23">
        <v>226</v>
      </c>
      <c r="B227" s="58"/>
      <c r="C227" s="58"/>
      <c r="D227" s="58"/>
      <c r="E227" s="56" t="str">
        <f>IF($C227="","",VLOOKUP($D227,編集不可!$A$9:$D$11,2,FALSE))</f>
        <v/>
      </c>
      <c r="F227" s="56" t="str">
        <f t="shared" si="12"/>
        <v/>
      </c>
      <c r="G227" s="56" t="str">
        <f>IF($C227="","",VLOOKUP($D227,編集不可!$A$9:$D$11,3,FALSE))</f>
        <v/>
      </c>
      <c r="H227" s="56" t="str">
        <f>IF($C227="","",VLOOKUP($D227,編集不可!$A$9:$D$11,4,FALSE))</f>
        <v/>
      </c>
      <c r="I227" s="26" t="str">
        <f t="shared" si="13"/>
        <v/>
      </c>
      <c r="J227" s="29" t="str">
        <f t="shared" si="14"/>
        <v/>
      </c>
      <c r="K227" s="11"/>
      <c r="L227" s="12"/>
      <c r="M227" s="12"/>
      <c r="N227" s="13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x14ac:dyDescent="0.15">
      <c r="A228" s="23">
        <v>227</v>
      </c>
      <c r="B228" s="58"/>
      <c r="C228" s="58"/>
      <c r="D228" s="58"/>
      <c r="E228" s="56" t="str">
        <f>IF($C228="","",VLOOKUP($D228,編集不可!$A$9:$D$11,2,FALSE))</f>
        <v/>
      </c>
      <c r="F228" s="56" t="str">
        <f t="shared" si="12"/>
        <v/>
      </c>
      <c r="G228" s="56" t="str">
        <f>IF($C228="","",VLOOKUP($D228,編集不可!$A$9:$D$11,3,FALSE))</f>
        <v/>
      </c>
      <c r="H228" s="56" t="str">
        <f>IF($C228="","",VLOOKUP($D228,編集不可!$A$9:$D$11,4,FALSE))</f>
        <v/>
      </c>
      <c r="I228" s="26" t="str">
        <f t="shared" si="13"/>
        <v/>
      </c>
      <c r="J228" s="29" t="str">
        <f t="shared" si="14"/>
        <v/>
      </c>
      <c r="K228" s="11"/>
      <c r="L228" s="12"/>
      <c r="M228" s="12"/>
      <c r="N228" s="13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x14ac:dyDescent="0.15">
      <c r="A229" s="23">
        <v>228</v>
      </c>
      <c r="B229" s="58"/>
      <c r="C229" s="58"/>
      <c r="D229" s="58"/>
      <c r="E229" s="56" t="str">
        <f>IF($C229="","",VLOOKUP($D229,編集不可!$A$9:$D$11,2,FALSE))</f>
        <v/>
      </c>
      <c r="F229" s="56" t="str">
        <f t="shared" si="12"/>
        <v/>
      </c>
      <c r="G229" s="56" t="str">
        <f>IF($C229="","",VLOOKUP($D229,編集不可!$A$9:$D$11,3,FALSE))</f>
        <v/>
      </c>
      <c r="H229" s="56" t="str">
        <f>IF($C229="","",VLOOKUP($D229,編集不可!$A$9:$D$11,4,FALSE))</f>
        <v/>
      </c>
      <c r="I229" s="26" t="str">
        <f t="shared" si="13"/>
        <v/>
      </c>
      <c r="J229" s="29" t="str">
        <f t="shared" si="14"/>
        <v/>
      </c>
      <c r="K229" s="11"/>
      <c r="L229" s="12"/>
      <c r="M229" s="12"/>
      <c r="N229" s="13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x14ac:dyDescent="0.15">
      <c r="A230" s="23">
        <v>229</v>
      </c>
      <c r="B230" s="58"/>
      <c r="C230" s="58"/>
      <c r="D230" s="58"/>
      <c r="E230" s="56" t="str">
        <f>IF($C230="","",VLOOKUP($D230,編集不可!$A$9:$D$11,2,FALSE))</f>
        <v/>
      </c>
      <c r="F230" s="56" t="str">
        <f t="shared" si="12"/>
        <v/>
      </c>
      <c r="G230" s="56" t="str">
        <f>IF($C230="","",VLOOKUP($D230,編集不可!$A$9:$D$11,3,FALSE))</f>
        <v/>
      </c>
      <c r="H230" s="56" t="str">
        <f>IF($C230="","",VLOOKUP($D230,編集不可!$A$9:$D$11,4,FALSE))</f>
        <v/>
      </c>
      <c r="I230" s="26" t="str">
        <f t="shared" si="13"/>
        <v/>
      </c>
      <c r="J230" s="29" t="str">
        <f t="shared" si="14"/>
        <v/>
      </c>
      <c r="K230" s="11"/>
      <c r="L230" s="12"/>
      <c r="M230" s="12"/>
      <c r="N230" s="13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x14ac:dyDescent="0.15">
      <c r="A231" s="23">
        <v>230</v>
      </c>
      <c r="B231" s="58"/>
      <c r="C231" s="58"/>
      <c r="D231" s="58"/>
      <c r="E231" s="56" t="str">
        <f>IF($C231="","",VLOOKUP($D231,編集不可!$A$9:$D$11,2,FALSE))</f>
        <v/>
      </c>
      <c r="F231" s="56" t="str">
        <f t="shared" si="12"/>
        <v/>
      </c>
      <c r="G231" s="56" t="str">
        <f>IF($C231="","",VLOOKUP($D231,編集不可!$A$9:$D$11,3,FALSE))</f>
        <v/>
      </c>
      <c r="H231" s="56" t="str">
        <f>IF($C231="","",VLOOKUP($D231,編集不可!$A$9:$D$11,4,FALSE))</f>
        <v/>
      </c>
      <c r="I231" s="26" t="str">
        <f t="shared" si="13"/>
        <v/>
      </c>
      <c r="J231" s="29" t="str">
        <f t="shared" si="14"/>
        <v/>
      </c>
      <c r="K231" s="11"/>
      <c r="L231" s="12"/>
      <c r="M231" s="12"/>
      <c r="N231" s="13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x14ac:dyDescent="0.15">
      <c r="A232" s="23">
        <v>231</v>
      </c>
      <c r="B232" s="58"/>
      <c r="C232" s="58"/>
      <c r="D232" s="58"/>
      <c r="E232" s="56" t="str">
        <f>IF($C232="","",VLOOKUP($D232,編集不可!$A$9:$D$11,2,FALSE))</f>
        <v/>
      </c>
      <c r="F232" s="56" t="str">
        <f t="shared" si="12"/>
        <v/>
      </c>
      <c r="G232" s="56" t="str">
        <f>IF($C232="","",VLOOKUP($D232,編集不可!$A$9:$D$11,3,FALSE))</f>
        <v/>
      </c>
      <c r="H232" s="56" t="str">
        <f>IF($C232="","",VLOOKUP($D232,編集不可!$A$9:$D$11,4,FALSE))</f>
        <v/>
      </c>
      <c r="I232" s="26" t="str">
        <f t="shared" si="13"/>
        <v/>
      </c>
      <c r="J232" s="29" t="str">
        <f t="shared" si="14"/>
        <v/>
      </c>
      <c r="K232" s="11"/>
      <c r="L232" s="12"/>
      <c r="M232" s="12"/>
      <c r="N232" s="13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x14ac:dyDescent="0.15">
      <c r="A233" s="23">
        <v>232</v>
      </c>
      <c r="B233" s="58"/>
      <c r="C233" s="58"/>
      <c r="D233" s="58"/>
      <c r="E233" s="56" t="str">
        <f>IF($C233="","",VLOOKUP($D233,編集不可!$A$9:$D$11,2,FALSE))</f>
        <v/>
      </c>
      <c r="F233" s="56" t="str">
        <f t="shared" si="12"/>
        <v/>
      </c>
      <c r="G233" s="56" t="str">
        <f>IF($C233="","",VLOOKUP($D233,編集不可!$A$9:$D$11,3,FALSE))</f>
        <v/>
      </c>
      <c r="H233" s="56" t="str">
        <f>IF($C233="","",VLOOKUP($D233,編集不可!$A$9:$D$11,4,FALSE))</f>
        <v/>
      </c>
      <c r="I233" s="26" t="str">
        <f t="shared" si="13"/>
        <v/>
      </c>
      <c r="J233" s="29" t="str">
        <f t="shared" si="14"/>
        <v/>
      </c>
      <c r="K233" s="11"/>
      <c r="L233" s="12"/>
      <c r="M233" s="12"/>
      <c r="N233" s="13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x14ac:dyDescent="0.15">
      <c r="A234" s="23">
        <v>233</v>
      </c>
      <c r="B234" s="58"/>
      <c r="C234" s="58"/>
      <c r="D234" s="58"/>
      <c r="E234" s="56" t="str">
        <f>IF($C234="","",VLOOKUP($D234,編集不可!$A$9:$D$11,2,FALSE))</f>
        <v/>
      </c>
      <c r="F234" s="56" t="str">
        <f t="shared" si="12"/>
        <v/>
      </c>
      <c r="G234" s="56" t="str">
        <f>IF($C234="","",VLOOKUP($D234,編集不可!$A$9:$D$11,3,FALSE))</f>
        <v/>
      </c>
      <c r="H234" s="56" t="str">
        <f>IF($C234="","",VLOOKUP($D234,編集不可!$A$9:$D$11,4,FALSE))</f>
        <v/>
      </c>
      <c r="I234" s="26" t="str">
        <f t="shared" si="13"/>
        <v/>
      </c>
      <c r="J234" s="29" t="str">
        <f t="shared" si="14"/>
        <v/>
      </c>
      <c r="K234" s="11"/>
      <c r="L234" s="12"/>
      <c r="M234" s="12"/>
      <c r="N234" s="13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x14ac:dyDescent="0.15">
      <c r="A235" s="23">
        <v>234</v>
      </c>
      <c r="B235" s="58"/>
      <c r="C235" s="58"/>
      <c r="D235" s="58"/>
      <c r="E235" s="56" t="str">
        <f>IF($C235="","",VLOOKUP($D235,編集不可!$A$9:$D$11,2,FALSE))</f>
        <v/>
      </c>
      <c r="F235" s="56" t="str">
        <f t="shared" si="12"/>
        <v/>
      </c>
      <c r="G235" s="56" t="str">
        <f>IF($C235="","",VLOOKUP($D235,編集不可!$A$9:$D$11,3,FALSE))</f>
        <v/>
      </c>
      <c r="H235" s="56" t="str">
        <f>IF($C235="","",VLOOKUP($D235,編集不可!$A$9:$D$11,4,FALSE))</f>
        <v/>
      </c>
      <c r="I235" s="26" t="str">
        <f t="shared" si="13"/>
        <v/>
      </c>
      <c r="J235" s="29" t="str">
        <f t="shared" si="14"/>
        <v/>
      </c>
      <c r="K235" s="11"/>
      <c r="L235" s="12"/>
      <c r="M235" s="12"/>
      <c r="N235" s="13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x14ac:dyDescent="0.15">
      <c r="A236" s="23">
        <v>235</v>
      </c>
      <c r="B236" s="58"/>
      <c r="C236" s="58"/>
      <c r="D236" s="58"/>
      <c r="E236" s="56" t="str">
        <f>IF($C236="","",VLOOKUP($D236,編集不可!$A$9:$D$11,2,FALSE))</f>
        <v/>
      </c>
      <c r="F236" s="56" t="str">
        <f t="shared" si="12"/>
        <v/>
      </c>
      <c r="G236" s="56" t="str">
        <f>IF($C236="","",VLOOKUP($D236,編集不可!$A$9:$D$11,3,FALSE))</f>
        <v/>
      </c>
      <c r="H236" s="56" t="str">
        <f>IF($C236="","",VLOOKUP($D236,編集不可!$A$9:$D$11,4,FALSE))</f>
        <v/>
      </c>
      <c r="I236" s="26" t="str">
        <f t="shared" si="13"/>
        <v/>
      </c>
      <c r="J236" s="29" t="str">
        <f t="shared" si="14"/>
        <v/>
      </c>
      <c r="K236" s="11"/>
      <c r="L236" s="12"/>
      <c r="M236" s="12"/>
      <c r="N236" s="13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x14ac:dyDescent="0.15">
      <c r="A237" s="23">
        <v>236</v>
      </c>
      <c r="B237" s="58"/>
      <c r="C237" s="58"/>
      <c r="D237" s="58"/>
      <c r="E237" s="56" t="str">
        <f>IF($C237="","",VLOOKUP($D237,編集不可!$A$9:$D$11,2,FALSE))</f>
        <v/>
      </c>
      <c r="F237" s="56" t="str">
        <f t="shared" si="12"/>
        <v/>
      </c>
      <c r="G237" s="56" t="str">
        <f>IF($C237="","",VLOOKUP($D237,編集不可!$A$9:$D$11,3,FALSE))</f>
        <v/>
      </c>
      <c r="H237" s="56" t="str">
        <f>IF($C237="","",VLOOKUP($D237,編集不可!$A$9:$D$11,4,FALSE))</f>
        <v/>
      </c>
      <c r="I237" s="26" t="str">
        <f t="shared" si="13"/>
        <v/>
      </c>
      <c r="J237" s="29" t="str">
        <f t="shared" si="14"/>
        <v/>
      </c>
      <c r="K237" s="11"/>
      <c r="L237" s="12"/>
      <c r="M237" s="12"/>
      <c r="N237" s="13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x14ac:dyDescent="0.15">
      <c r="A238" s="23">
        <v>237</v>
      </c>
      <c r="B238" s="58"/>
      <c r="C238" s="58"/>
      <c r="D238" s="58"/>
      <c r="E238" s="56" t="str">
        <f>IF($C238="","",VLOOKUP($D238,編集不可!$A$9:$D$11,2,FALSE))</f>
        <v/>
      </c>
      <c r="F238" s="56" t="str">
        <f t="shared" si="12"/>
        <v/>
      </c>
      <c r="G238" s="56" t="str">
        <f>IF($C238="","",VLOOKUP($D238,編集不可!$A$9:$D$11,3,FALSE))</f>
        <v/>
      </c>
      <c r="H238" s="56" t="str">
        <f>IF($C238="","",VLOOKUP($D238,編集不可!$A$9:$D$11,4,FALSE))</f>
        <v/>
      </c>
      <c r="I238" s="26" t="str">
        <f t="shared" si="13"/>
        <v/>
      </c>
      <c r="J238" s="29" t="str">
        <f t="shared" si="14"/>
        <v/>
      </c>
      <c r="K238" s="11"/>
      <c r="L238" s="12"/>
      <c r="M238" s="12"/>
      <c r="N238" s="13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x14ac:dyDescent="0.15">
      <c r="A239" s="23">
        <v>238</v>
      </c>
      <c r="B239" s="58"/>
      <c r="C239" s="58"/>
      <c r="D239" s="58"/>
      <c r="E239" s="56" t="str">
        <f>IF($C239="","",VLOOKUP($D239,編集不可!$A$9:$D$11,2,FALSE))</f>
        <v/>
      </c>
      <c r="F239" s="56" t="str">
        <f t="shared" si="12"/>
        <v/>
      </c>
      <c r="G239" s="56" t="str">
        <f>IF($C239="","",VLOOKUP($D239,編集不可!$A$9:$D$11,3,FALSE))</f>
        <v/>
      </c>
      <c r="H239" s="56" t="str">
        <f>IF($C239="","",VLOOKUP($D239,編集不可!$A$9:$D$11,4,FALSE))</f>
        <v/>
      </c>
      <c r="I239" s="26" t="str">
        <f t="shared" si="13"/>
        <v/>
      </c>
      <c r="J239" s="29" t="str">
        <f t="shared" si="14"/>
        <v/>
      </c>
      <c r="K239" s="11"/>
      <c r="L239" s="12"/>
      <c r="M239" s="12"/>
      <c r="N239" s="13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x14ac:dyDescent="0.15">
      <c r="A240" s="23">
        <v>239</v>
      </c>
      <c r="B240" s="58"/>
      <c r="C240" s="58"/>
      <c r="D240" s="58"/>
      <c r="E240" s="56" t="str">
        <f>IF($C240="","",VLOOKUP($D240,編集不可!$A$9:$D$11,2,FALSE))</f>
        <v/>
      </c>
      <c r="F240" s="56" t="str">
        <f t="shared" si="12"/>
        <v/>
      </c>
      <c r="G240" s="56" t="str">
        <f>IF($C240="","",VLOOKUP($D240,編集不可!$A$9:$D$11,3,FALSE))</f>
        <v/>
      </c>
      <c r="H240" s="56" t="str">
        <f>IF($C240="","",VLOOKUP($D240,編集不可!$A$9:$D$11,4,FALSE))</f>
        <v/>
      </c>
      <c r="I240" s="26" t="str">
        <f t="shared" si="13"/>
        <v/>
      </c>
      <c r="J240" s="29" t="str">
        <f t="shared" si="14"/>
        <v/>
      </c>
      <c r="K240" s="11"/>
      <c r="L240" s="12"/>
      <c r="M240" s="12"/>
      <c r="N240" s="13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x14ac:dyDescent="0.15">
      <c r="A241" s="23">
        <v>240</v>
      </c>
      <c r="B241" s="58"/>
      <c r="C241" s="58"/>
      <c r="D241" s="58"/>
      <c r="E241" s="56" t="str">
        <f>IF($C241="","",VLOOKUP($D241,編集不可!$A$9:$D$11,2,FALSE))</f>
        <v/>
      </c>
      <c r="F241" s="56" t="str">
        <f t="shared" si="12"/>
        <v/>
      </c>
      <c r="G241" s="56" t="str">
        <f>IF($C241="","",VLOOKUP($D241,編集不可!$A$9:$D$11,3,FALSE))</f>
        <v/>
      </c>
      <c r="H241" s="56" t="str">
        <f>IF($C241="","",VLOOKUP($D241,編集不可!$A$9:$D$11,4,FALSE))</f>
        <v/>
      </c>
      <c r="I241" s="26" t="str">
        <f t="shared" si="13"/>
        <v/>
      </c>
      <c r="J241" s="29" t="str">
        <f t="shared" si="14"/>
        <v/>
      </c>
      <c r="K241" s="11"/>
      <c r="L241" s="12"/>
      <c r="M241" s="12"/>
      <c r="N241" s="13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x14ac:dyDescent="0.15">
      <c r="A242" s="23">
        <v>241</v>
      </c>
      <c r="B242" s="58"/>
      <c r="C242" s="58"/>
      <c r="D242" s="58"/>
      <c r="E242" s="56" t="str">
        <f>IF($C242="","",VLOOKUP($D242,編集不可!$A$9:$D$11,2,FALSE))</f>
        <v/>
      </c>
      <c r="F242" s="56" t="str">
        <f t="shared" si="12"/>
        <v/>
      </c>
      <c r="G242" s="56" t="str">
        <f>IF($C242="","",VLOOKUP($D242,編集不可!$A$9:$D$11,3,FALSE))</f>
        <v/>
      </c>
      <c r="H242" s="56" t="str">
        <f>IF($C242="","",VLOOKUP($D242,編集不可!$A$9:$D$11,4,FALSE))</f>
        <v/>
      </c>
      <c r="I242" s="26" t="str">
        <f t="shared" si="13"/>
        <v/>
      </c>
      <c r="J242" s="29" t="str">
        <f t="shared" si="14"/>
        <v/>
      </c>
      <c r="K242" s="11"/>
      <c r="L242" s="12"/>
      <c r="M242" s="12"/>
      <c r="N242" s="13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x14ac:dyDescent="0.15">
      <c r="A243" s="23">
        <v>242</v>
      </c>
      <c r="B243" s="58"/>
      <c r="C243" s="58"/>
      <c r="D243" s="58"/>
      <c r="E243" s="56" t="str">
        <f>IF($C243="","",VLOOKUP($D243,編集不可!$A$9:$D$11,2,FALSE))</f>
        <v/>
      </c>
      <c r="F243" s="56" t="str">
        <f t="shared" si="12"/>
        <v/>
      </c>
      <c r="G243" s="56" t="str">
        <f>IF($C243="","",VLOOKUP($D243,編集不可!$A$9:$D$11,3,FALSE))</f>
        <v/>
      </c>
      <c r="H243" s="56" t="str">
        <f>IF($C243="","",VLOOKUP($D243,編集不可!$A$9:$D$11,4,FALSE))</f>
        <v/>
      </c>
      <c r="I243" s="26" t="str">
        <f t="shared" si="13"/>
        <v/>
      </c>
      <c r="J243" s="29" t="str">
        <f t="shared" si="14"/>
        <v/>
      </c>
      <c r="K243" s="11"/>
      <c r="L243" s="12"/>
      <c r="M243" s="12"/>
      <c r="N243" s="13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x14ac:dyDescent="0.15">
      <c r="A244" s="23">
        <v>243</v>
      </c>
      <c r="B244" s="58"/>
      <c r="C244" s="58"/>
      <c r="D244" s="58"/>
      <c r="E244" s="56" t="str">
        <f>IF($C244="","",VLOOKUP($D244,編集不可!$A$9:$D$11,2,FALSE))</f>
        <v/>
      </c>
      <c r="F244" s="56" t="str">
        <f t="shared" si="12"/>
        <v/>
      </c>
      <c r="G244" s="56" t="str">
        <f>IF($C244="","",VLOOKUP($D244,編集不可!$A$9:$D$11,3,FALSE))</f>
        <v/>
      </c>
      <c r="H244" s="56" t="str">
        <f>IF($C244="","",VLOOKUP($D244,編集不可!$A$9:$D$11,4,FALSE))</f>
        <v/>
      </c>
      <c r="I244" s="26" t="str">
        <f t="shared" si="13"/>
        <v/>
      </c>
      <c r="J244" s="29" t="str">
        <f t="shared" si="14"/>
        <v/>
      </c>
      <c r="K244" s="11"/>
      <c r="L244" s="12"/>
      <c r="M244" s="12"/>
      <c r="N244" s="13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x14ac:dyDescent="0.15">
      <c r="A245" s="23">
        <v>244</v>
      </c>
      <c r="B245" s="58"/>
      <c r="C245" s="58"/>
      <c r="D245" s="58"/>
      <c r="E245" s="56" t="str">
        <f>IF($C245="","",VLOOKUP($D245,編集不可!$A$9:$D$11,2,FALSE))</f>
        <v/>
      </c>
      <c r="F245" s="56" t="str">
        <f t="shared" si="12"/>
        <v/>
      </c>
      <c r="G245" s="56" t="str">
        <f>IF($C245="","",VLOOKUP($D245,編集不可!$A$9:$D$11,3,FALSE))</f>
        <v/>
      </c>
      <c r="H245" s="56" t="str">
        <f>IF($C245="","",VLOOKUP($D245,編集不可!$A$9:$D$11,4,FALSE))</f>
        <v/>
      </c>
      <c r="I245" s="26" t="str">
        <f t="shared" si="13"/>
        <v/>
      </c>
      <c r="J245" s="29" t="str">
        <f t="shared" si="14"/>
        <v/>
      </c>
      <c r="K245" s="11"/>
      <c r="L245" s="12"/>
      <c r="M245" s="12"/>
      <c r="N245" s="13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x14ac:dyDescent="0.15">
      <c r="A246" s="23">
        <v>245</v>
      </c>
      <c r="B246" s="58"/>
      <c r="C246" s="58"/>
      <c r="D246" s="58"/>
      <c r="E246" s="56" t="str">
        <f>IF($C246="","",VLOOKUP($D246,編集不可!$A$9:$D$11,2,FALSE))</f>
        <v/>
      </c>
      <c r="F246" s="56" t="str">
        <f t="shared" si="12"/>
        <v/>
      </c>
      <c r="G246" s="56" t="str">
        <f>IF($C246="","",VLOOKUP($D246,編集不可!$A$9:$D$11,3,FALSE))</f>
        <v/>
      </c>
      <c r="H246" s="56" t="str">
        <f>IF($C246="","",VLOOKUP($D246,編集不可!$A$9:$D$11,4,FALSE))</f>
        <v/>
      </c>
      <c r="I246" s="26" t="str">
        <f t="shared" si="13"/>
        <v/>
      </c>
      <c r="J246" s="29" t="str">
        <f t="shared" si="14"/>
        <v/>
      </c>
      <c r="K246" s="11"/>
      <c r="L246" s="12"/>
      <c r="M246" s="12"/>
      <c r="N246" s="13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x14ac:dyDescent="0.15">
      <c r="A247" s="23">
        <v>246</v>
      </c>
      <c r="B247" s="58"/>
      <c r="C247" s="58"/>
      <c r="D247" s="58"/>
      <c r="E247" s="56" t="str">
        <f>IF($C247="","",VLOOKUP($D247,編集不可!$A$9:$D$11,2,FALSE))</f>
        <v/>
      </c>
      <c r="F247" s="56" t="str">
        <f t="shared" si="12"/>
        <v/>
      </c>
      <c r="G247" s="56" t="str">
        <f>IF($C247="","",VLOOKUP($D247,編集不可!$A$9:$D$11,3,FALSE))</f>
        <v/>
      </c>
      <c r="H247" s="56" t="str">
        <f>IF($C247="","",VLOOKUP($D247,編集不可!$A$9:$D$11,4,FALSE))</f>
        <v/>
      </c>
      <c r="I247" s="26" t="str">
        <f t="shared" si="13"/>
        <v/>
      </c>
      <c r="J247" s="29" t="str">
        <f t="shared" si="14"/>
        <v/>
      </c>
      <c r="K247" s="11"/>
      <c r="L247" s="12"/>
      <c r="M247" s="12"/>
      <c r="N247" s="13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x14ac:dyDescent="0.15">
      <c r="A248" s="23">
        <v>247</v>
      </c>
      <c r="B248" s="58"/>
      <c r="C248" s="58"/>
      <c r="D248" s="58"/>
      <c r="E248" s="56" t="str">
        <f>IF($C248="","",VLOOKUP($D248,編集不可!$A$9:$D$11,2,FALSE))</f>
        <v/>
      </c>
      <c r="F248" s="56" t="str">
        <f t="shared" si="12"/>
        <v/>
      </c>
      <c r="G248" s="56" t="str">
        <f>IF($C248="","",VLOOKUP($D248,編集不可!$A$9:$D$11,3,FALSE))</f>
        <v/>
      </c>
      <c r="H248" s="56" t="str">
        <f>IF($C248="","",VLOOKUP($D248,編集不可!$A$9:$D$11,4,FALSE))</f>
        <v/>
      </c>
      <c r="I248" s="26" t="str">
        <f t="shared" si="13"/>
        <v/>
      </c>
      <c r="J248" s="29" t="str">
        <f t="shared" si="14"/>
        <v/>
      </c>
      <c r="K248" s="11"/>
      <c r="L248" s="12"/>
      <c r="M248" s="12"/>
      <c r="N248" s="13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x14ac:dyDescent="0.15">
      <c r="A249" s="23">
        <v>248</v>
      </c>
      <c r="B249" s="58"/>
      <c r="C249" s="58"/>
      <c r="D249" s="58"/>
      <c r="E249" s="56" t="str">
        <f>IF($C249="","",VLOOKUP($D249,編集不可!$A$9:$D$11,2,FALSE))</f>
        <v/>
      </c>
      <c r="F249" s="56" t="str">
        <f t="shared" si="12"/>
        <v/>
      </c>
      <c r="G249" s="56" t="str">
        <f>IF($C249="","",VLOOKUP($D249,編集不可!$A$9:$D$11,3,FALSE))</f>
        <v/>
      </c>
      <c r="H249" s="56" t="str">
        <f>IF($C249="","",VLOOKUP($D249,編集不可!$A$9:$D$11,4,FALSE))</f>
        <v/>
      </c>
      <c r="I249" s="26" t="str">
        <f t="shared" si="13"/>
        <v/>
      </c>
      <c r="J249" s="29" t="str">
        <f t="shared" si="14"/>
        <v/>
      </c>
      <c r="K249" s="11"/>
      <c r="L249" s="12"/>
      <c r="M249" s="12"/>
      <c r="N249" s="13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x14ac:dyDescent="0.15">
      <c r="A250" s="23">
        <v>249</v>
      </c>
      <c r="B250" s="58"/>
      <c r="C250" s="58"/>
      <c r="D250" s="58"/>
      <c r="E250" s="56" t="str">
        <f>IF($C250="","",VLOOKUP($D250,編集不可!$A$9:$D$11,2,FALSE))</f>
        <v/>
      </c>
      <c r="F250" s="56" t="str">
        <f t="shared" si="12"/>
        <v/>
      </c>
      <c r="G250" s="56" t="str">
        <f>IF($C250="","",VLOOKUP($D250,編集不可!$A$9:$D$11,3,FALSE))</f>
        <v/>
      </c>
      <c r="H250" s="56" t="str">
        <f>IF($C250="","",VLOOKUP($D250,編集不可!$A$9:$D$11,4,FALSE))</f>
        <v/>
      </c>
      <c r="I250" s="26" t="str">
        <f t="shared" si="13"/>
        <v/>
      </c>
      <c r="J250" s="29" t="str">
        <f t="shared" si="14"/>
        <v/>
      </c>
      <c r="K250" s="11"/>
      <c r="L250" s="12"/>
      <c r="M250" s="12"/>
      <c r="N250" s="13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x14ac:dyDescent="0.15">
      <c r="A251" s="23">
        <v>250</v>
      </c>
      <c r="B251" s="58"/>
      <c r="C251" s="58"/>
      <c r="D251" s="58"/>
      <c r="E251" s="56" t="str">
        <f>IF($C251="","",VLOOKUP($D251,編集不可!$A$9:$D$11,2,FALSE))</f>
        <v/>
      </c>
      <c r="F251" s="56" t="str">
        <f t="shared" si="12"/>
        <v/>
      </c>
      <c r="G251" s="56" t="str">
        <f>IF($C251="","",VLOOKUP($D251,編集不可!$A$9:$D$11,3,FALSE))</f>
        <v/>
      </c>
      <c r="H251" s="56" t="str">
        <f>IF($C251="","",VLOOKUP($D251,編集不可!$A$9:$D$11,4,FALSE))</f>
        <v/>
      </c>
      <c r="I251" s="26" t="str">
        <f t="shared" si="13"/>
        <v/>
      </c>
      <c r="J251" s="29" t="str">
        <f t="shared" si="14"/>
        <v/>
      </c>
      <c r="K251" s="11"/>
      <c r="L251" s="12"/>
      <c r="M251" s="12"/>
      <c r="N251" s="13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x14ac:dyDescent="0.15">
      <c r="A252" s="23">
        <v>251</v>
      </c>
      <c r="B252" s="58"/>
      <c r="C252" s="58"/>
      <c r="D252" s="58"/>
      <c r="E252" s="56" t="str">
        <f>IF($C252="","",VLOOKUP($D252,編集不可!$A$9:$D$11,2,FALSE))</f>
        <v/>
      </c>
      <c r="F252" s="56" t="str">
        <f t="shared" si="12"/>
        <v/>
      </c>
      <c r="G252" s="56" t="str">
        <f>IF($C252="","",VLOOKUP($D252,編集不可!$A$9:$D$11,3,FALSE))</f>
        <v/>
      </c>
      <c r="H252" s="56" t="str">
        <f>IF($C252="","",VLOOKUP($D252,編集不可!$A$9:$D$11,4,FALSE))</f>
        <v/>
      </c>
      <c r="I252" s="26" t="str">
        <f t="shared" si="13"/>
        <v/>
      </c>
      <c r="J252" s="29" t="str">
        <f t="shared" si="14"/>
        <v/>
      </c>
      <c r="K252" s="11"/>
      <c r="L252" s="12"/>
      <c r="M252" s="12"/>
      <c r="N252" s="13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x14ac:dyDescent="0.15">
      <c r="A253" s="23">
        <v>252</v>
      </c>
      <c r="B253" s="58"/>
      <c r="C253" s="58"/>
      <c r="D253" s="58"/>
      <c r="E253" s="56" t="str">
        <f>IF($C253="","",VLOOKUP($D253,編集不可!$A$9:$D$11,2,FALSE))</f>
        <v/>
      </c>
      <c r="F253" s="56" t="str">
        <f t="shared" si="12"/>
        <v/>
      </c>
      <c r="G253" s="56" t="str">
        <f>IF($C253="","",VLOOKUP($D253,編集不可!$A$9:$D$11,3,FALSE))</f>
        <v/>
      </c>
      <c r="H253" s="56" t="str">
        <f>IF($C253="","",VLOOKUP($D253,編集不可!$A$9:$D$11,4,FALSE))</f>
        <v/>
      </c>
      <c r="I253" s="26" t="str">
        <f t="shared" si="13"/>
        <v/>
      </c>
      <c r="J253" s="29" t="str">
        <f t="shared" si="14"/>
        <v/>
      </c>
      <c r="K253" s="11"/>
      <c r="L253" s="12"/>
      <c r="M253" s="12"/>
      <c r="N253" s="13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x14ac:dyDescent="0.15">
      <c r="A254" s="23">
        <v>253</v>
      </c>
      <c r="B254" s="58"/>
      <c r="C254" s="58"/>
      <c r="D254" s="58"/>
      <c r="E254" s="56" t="str">
        <f>IF($C254="","",VLOOKUP($D254,編集不可!$A$9:$D$11,2,FALSE))</f>
        <v/>
      </c>
      <c r="F254" s="56" t="str">
        <f t="shared" si="12"/>
        <v/>
      </c>
      <c r="G254" s="56" t="str">
        <f>IF($C254="","",VLOOKUP($D254,編集不可!$A$9:$D$11,3,FALSE))</f>
        <v/>
      </c>
      <c r="H254" s="56" t="str">
        <f>IF($C254="","",VLOOKUP($D254,編集不可!$A$9:$D$11,4,FALSE))</f>
        <v/>
      </c>
      <c r="I254" s="26" t="str">
        <f t="shared" si="13"/>
        <v/>
      </c>
      <c r="J254" s="29" t="str">
        <f t="shared" si="14"/>
        <v/>
      </c>
      <c r="K254" s="11"/>
      <c r="L254" s="12"/>
      <c r="M254" s="12"/>
      <c r="N254" s="13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x14ac:dyDescent="0.15">
      <c r="A255" s="23">
        <v>254</v>
      </c>
      <c r="B255" s="58"/>
      <c r="C255" s="58"/>
      <c r="D255" s="58"/>
      <c r="E255" s="56" t="str">
        <f>IF($C255="","",VLOOKUP($D255,編集不可!$A$9:$D$11,2,FALSE))</f>
        <v/>
      </c>
      <c r="F255" s="56" t="str">
        <f t="shared" si="12"/>
        <v/>
      </c>
      <c r="G255" s="56" t="str">
        <f>IF($C255="","",VLOOKUP($D255,編集不可!$A$9:$D$11,3,FALSE))</f>
        <v/>
      </c>
      <c r="H255" s="56" t="str">
        <f>IF($C255="","",VLOOKUP($D255,編集不可!$A$9:$D$11,4,FALSE))</f>
        <v/>
      </c>
      <c r="I255" s="26" t="str">
        <f t="shared" si="13"/>
        <v/>
      </c>
      <c r="J255" s="29" t="str">
        <f t="shared" si="14"/>
        <v/>
      </c>
      <c r="K255" s="11"/>
      <c r="L255" s="12"/>
      <c r="M255" s="12"/>
      <c r="N255" s="13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x14ac:dyDescent="0.15">
      <c r="A256" s="23">
        <v>255</v>
      </c>
      <c r="B256" s="58"/>
      <c r="C256" s="58"/>
      <c r="D256" s="58"/>
      <c r="E256" s="56" t="str">
        <f>IF($C256="","",VLOOKUP($D256,編集不可!$A$9:$D$11,2,FALSE))</f>
        <v/>
      </c>
      <c r="F256" s="56" t="str">
        <f t="shared" si="12"/>
        <v/>
      </c>
      <c r="G256" s="56" t="str">
        <f>IF($C256="","",VLOOKUP($D256,編集不可!$A$9:$D$11,3,FALSE))</f>
        <v/>
      </c>
      <c r="H256" s="56" t="str">
        <f>IF($C256="","",VLOOKUP($D256,編集不可!$A$9:$D$11,4,FALSE))</f>
        <v/>
      </c>
      <c r="I256" s="26" t="str">
        <f t="shared" si="13"/>
        <v/>
      </c>
      <c r="J256" s="29" t="str">
        <f t="shared" si="14"/>
        <v/>
      </c>
      <c r="K256" s="11"/>
      <c r="L256" s="12"/>
      <c r="M256" s="12"/>
      <c r="N256" s="13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x14ac:dyDescent="0.15">
      <c r="A257" s="23">
        <v>256</v>
      </c>
      <c r="B257" s="58"/>
      <c r="C257" s="58"/>
      <c r="D257" s="58"/>
      <c r="E257" s="56" t="str">
        <f>IF($C257="","",VLOOKUP($D257,編集不可!$A$9:$D$11,2,FALSE))</f>
        <v/>
      </c>
      <c r="F257" s="56" t="str">
        <f t="shared" si="12"/>
        <v/>
      </c>
      <c r="G257" s="56" t="str">
        <f>IF($C257="","",VLOOKUP($D257,編集不可!$A$9:$D$11,3,FALSE))</f>
        <v/>
      </c>
      <c r="H257" s="56" t="str">
        <f>IF($C257="","",VLOOKUP($D257,編集不可!$A$9:$D$11,4,FALSE))</f>
        <v/>
      </c>
      <c r="I257" s="26" t="str">
        <f t="shared" si="13"/>
        <v/>
      </c>
      <c r="J257" s="29" t="str">
        <f t="shared" si="14"/>
        <v/>
      </c>
      <c r="K257" s="11"/>
      <c r="L257" s="12"/>
      <c r="M257" s="12"/>
      <c r="N257" s="13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x14ac:dyDescent="0.15">
      <c r="A258" s="23">
        <v>257</v>
      </c>
      <c r="B258" s="58"/>
      <c r="C258" s="58"/>
      <c r="D258" s="58"/>
      <c r="E258" s="56" t="str">
        <f>IF($C258="","",VLOOKUP($D258,編集不可!$A$9:$D$11,2,FALSE))</f>
        <v/>
      </c>
      <c r="F258" s="56" t="str">
        <f t="shared" si="12"/>
        <v/>
      </c>
      <c r="G258" s="56" t="str">
        <f>IF($C258="","",VLOOKUP($D258,編集不可!$A$9:$D$11,3,FALSE))</f>
        <v/>
      </c>
      <c r="H258" s="56" t="str">
        <f>IF($C258="","",VLOOKUP($D258,編集不可!$A$9:$D$11,4,FALSE))</f>
        <v/>
      </c>
      <c r="I258" s="26" t="str">
        <f t="shared" si="13"/>
        <v/>
      </c>
      <c r="J258" s="29" t="str">
        <f t="shared" si="14"/>
        <v/>
      </c>
      <c r="K258" s="11"/>
      <c r="L258" s="12"/>
      <c r="M258" s="12"/>
      <c r="N258" s="13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x14ac:dyDescent="0.15">
      <c r="A259" s="23">
        <v>258</v>
      </c>
      <c r="B259" s="58"/>
      <c r="C259" s="58"/>
      <c r="D259" s="58"/>
      <c r="E259" s="56" t="str">
        <f>IF($C259="","",VLOOKUP($D259,編集不可!$A$9:$D$11,2,FALSE))</f>
        <v/>
      </c>
      <c r="F259" s="56" t="str">
        <f t="shared" si="12"/>
        <v/>
      </c>
      <c r="G259" s="56" t="str">
        <f>IF($C259="","",VLOOKUP($D259,編集不可!$A$9:$D$11,3,FALSE))</f>
        <v/>
      </c>
      <c r="H259" s="56" t="str">
        <f>IF($C259="","",VLOOKUP($D259,編集不可!$A$9:$D$11,4,FALSE))</f>
        <v/>
      </c>
      <c r="I259" s="26" t="str">
        <f t="shared" si="13"/>
        <v/>
      </c>
      <c r="J259" s="29" t="str">
        <f t="shared" si="14"/>
        <v/>
      </c>
      <c r="K259" s="11"/>
      <c r="L259" s="12"/>
      <c r="M259" s="12"/>
      <c r="N259" s="13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x14ac:dyDescent="0.15">
      <c r="A260" s="23">
        <v>259</v>
      </c>
      <c r="B260" s="58"/>
      <c r="C260" s="58"/>
      <c r="D260" s="58"/>
      <c r="E260" s="56" t="str">
        <f>IF($C260="","",VLOOKUP($D260,編集不可!$A$9:$D$11,2,FALSE))</f>
        <v/>
      </c>
      <c r="F260" s="56" t="str">
        <f t="shared" si="12"/>
        <v/>
      </c>
      <c r="G260" s="56" t="str">
        <f>IF($C260="","",VLOOKUP($D260,編集不可!$A$9:$D$11,3,FALSE))</f>
        <v/>
      </c>
      <c r="H260" s="56" t="str">
        <f>IF($C260="","",VLOOKUP($D260,編集不可!$A$9:$D$11,4,FALSE))</f>
        <v/>
      </c>
      <c r="I260" s="26" t="str">
        <f t="shared" si="13"/>
        <v/>
      </c>
      <c r="J260" s="29" t="str">
        <f t="shared" si="14"/>
        <v/>
      </c>
      <c r="K260" s="11"/>
      <c r="L260" s="12"/>
      <c r="M260" s="12"/>
      <c r="N260" s="13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x14ac:dyDescent="0.15">
      <c r="A261" s="23">
        <v>260</v>
      </c>
      <c r="B261" s="58"/>
      <c r="C261" s="58"/>
      <c r="D261" s="58"/>
      <c r="E261" s="56" t="str">
        <f>IF($C261="","",VLOOKUP($D261,編集不可!$A$9:$D$11,2,FALSE))</f>
        <v/>
      </c>
      <c r="F261" s="56" t="str">
        <f t="shared" si="12"/>
        <v/>
      </c>
      <c r="G261" s="56" t="str">
        <f>IF($C261="","",VLOOKUP($D261,編集不可!$A$9:$D$11,3,FALSE))</f>
        <v/>
      </c>
      <c r="H261" s="56" t="str">
        <f>IF($C261="","",VLOOKUP($D261,編集不可!$A$9:$D$11,4,FALSE))</f>
        <v/>
      </c>
      <c r="I261" s="26" t="str">
        <f t="shared" si="13"/>
        <v/>
      </c>
      <c r="J261" s="29" t="str">
        <f t="shared" si="14"/>
        <v/>
      </c>
      <c r="K261" s="11"/>
      <c r="L261" s="12"/>
      <c r="M261" s="12"/>
      <c r="N261" s="13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x14ac:dyDescent="0.15">
      <c r="A262" s="23">
        <v>261</v>
      </c>
      <c r="B262" s="58"/>
      <c r="C262" s="58"/>
      <c r="D262" s="58"/>
      <c r="E262" s="56" t="str">
        <f>IF($C262="","",VLOOKUP($D262,編集不可!$A$9:$D$11,2,FALSE))</f>
        <v/>
      </c>
      <c r="F262" s="56" t="str">
        <f t="shared" si="12"/>
        <v/>
      </c>
      <c r="G262" s="56" t="str">
        <f>IF($C262="","",VLOOKUP($D262,編集不可!$A$9:$D$11,3,FALSE))</f>
        <v/>
      </c>
      <c r="H262" s="56" t="str">
        <f>IF($C262="","",VLOOKUP($D262,編集不可!$A$9:$D$11,4,FALSE))</f>
        <v/>
      </c>
      <c r="I262" s="26" t="str">
        <f t="shared" si="13"/>
        <v/>
      </c>
      <c r="J262" s="29" t="str">
        <f t="shared" si="14"/>
        <v/>
      </c>
      <c r="K262" s="11"/>
      <c r="L262" s="12"/>
      <c r="M262" s="12"/>
      <c r="N262" s="13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x14ac:dyDescent="0.15">
      <c r="A263" s="23">
        <v>262</v>
      </c>
      <c r="B263" s="58"/>
      <c r="C263" s="58"/>
      <c r="D263" s="58"/>
      <c r="E263" s="56" t="str">
        <f>IF($C263="","",VLOOKUP($D263,編集不可!$A$9:$D$11,2,FALSE))</f>
        <v/>
      </c>
      <c r="F263" s="56" t="str">
        <f t="shared" si="12"/>
        <v/>
      </c>
      <c r="G263" s="56" t="str">
        <f>IF($C263="","",VLOOKUP($D263,編集不可!$A$9:$D$11,3,FALSE))</f>
        <v/>
      </c>
      <c r="H263" s="56" t="str">
        <f>IF($C263="","",VLOOKUP($D263,編集不可!$A$9:$D$11,4,FALSE))</f>
        <v/>
      </c>
      <c r="I263" s="26" t="str">
        <f t="shared" si="13"/>
        <v/>
      </c>
      <c r="J263" s="29" t="str">
        <f t="shared" si="14"/>
        <v/>
      </c>
      <c r="K263" s="11"/>
      <c r="L263" s="12"/>
      <c r="M263" s="12"/>
      <c r="N263" s="13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x14ac:dyDescent="0.15">
      <c r="A264" s="23">
        <v>263</v>
      </c>
      <c r="B264" s="58"/>
      <c r="C264" s="58"/>
      <c r="D264" s="58"/>
      <c r="E264" s="56" t="str">
        <f>IF($C264="","",VLOOKUP($D264,編集不可!$A$9:$D$11,2,FALSE))</f>
        <v/>
      </c>
      <c r="F264" s="56" t="str">
        <f t="shared" si="12"/>
        <v/>
      </c>
      <c r="G264" s="56" t="str">
        <f>IF($C264="","",VLOOKUP($D264,編集不可!$A$9:$D$11,3,FALSE))</f>
        <v/>
      </c>
      <c r="H264" s="56" t="str">
        <f>IF($C264="","",VLOOKUP($D264,編集不可!$A$9:$D$11,4,FALSE))</f>
        <v/>
      </c>
      <c r="I264" s="26" t="str">
        <f t="shared" si="13"/>
        <v/>
      </c>
      <c r="J264" s="29" t="str">
        <f t="shared" si="14"/>
        <v/>
      </c>
      <c r="K264" s="11"/>
      <c r="L264" s="12"/>
      <c r="M264" s="12"/>
      <c r="N264" s="13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x14ac:dyDescent="0.15">
      <c r="A265" s="23">
        <v>264</v>
      </c>
      <c r="B265" s="58"/>
      <c r="C265" s="58"/>
      <c r="D265" s="58"/>
      <c r="E265" s="56" t="str">
        <f>IF($C265="","",VLOOKUP($D265,編集不可!$A$9:$D$11,2,FALSE))</f>
        <v/>
      </c>
      <c r="F265" s="56" t="str">
        <f t="shared" si="12"/>
        <v/>
      </c>
      <c r="G265" s="56" t="str">
        <f>IF($C265="","",VLOOKUP($D265,編集不可!$A$9:$D$11,3,FALSE))</f>
        <v/>
      </c>
      <c r="H265" s="56" t="str">
        <f>IF($C265="","",VLOOKUP($D265,編集不可!$A$9:$D$11,4,FALSE))</f>
        <v/>
      </c>
      <c r="I265" s="26" t="str">
        <f t="shared" si="13"/>
        <v/>
      </c>
      <c r="J265" s="29" t="str">
        <f t="shared" si="14"/>
        <v/>
      </c>
      <c r="K265" s="11"/>
      <c r="L265" s="12"/>
      <c r="M265" s="12"/>
      <c r="N265" s="13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x14ac:dyDescent="0.15">
      <c r="A266" s="23">
        <v>265</v>
      </c>
      <c r="B266" s="58"/>
      <c r="C266" s="58"/>
      <c r="D266" s="58"/>
      <c r="E266" s="56" t="str">
        <f>IF($C266="","",VLOOKUP($D266,編集不可!$A$9:$D$11,2,FALSE))</f>
        <v/>
      </c>
      <c r="F266" s="56" t="str">
        <f t="shared" si="12"/>
        <v/>
      </c>
      <c r="G266" s="56" t="str">
        <f>IF($C266="","",VLOOKUP($D266,編集不可!$A$9:$D$11,3,FALSE))</f>
        <v/>
      </c>
      <c r="H266" s="56" t="str">
        <f>IF($C266="","",VLOOKUP($D266,編集不可!$A$9:$D$11,4,FALSE))</f>
        <v/>
      </c>
      <c r="I266" s="26" t="str">
        <f t="shared" si="13"/>
        <v/>
      </c>
      <c r="J266" s="29" t="str">
        <f t="shared" si="14"/>
        <v/>
      </c>
      <c r="K266" s="11"/>
      <c r="L266" s="12"/>
      <c r="M266" s="12"/>
      <c r="N266" s="13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x14ac:dyDescent="0.15">
      <c r="A267" s="23">
        <v>266</v>
      </c>
      <c r="B267" s="58"/>
      <c r="C267" s="58"/>
      <c r="D267" s="58"/>
      <c r="E267" s="56" t="str">
        <f>IF($C267="","",VLOOKUP($D267,編集不可!$A$9:$D$11,2,FALSE))</f>
        <v/>
      </c>
      <c r="F267" s="56" t="str">
        <f t="shared" si="12"/>
        <v/>
      </c>
      <c r="G267" s="56" t="str">
        <f>IF($C267="","",VLOOKUP($D267,編集不可!$A$9:$D$11,3,FALSE))</f>
        <v/>
      </c>
      <c r="H267" s="56" t="str">
        <f>IF($C267="","",VLOOKUP($D267,編集不可!$A$9:$D$11,4,FALSE))</f>
        <v/>
      </c>
      <c r="I267" s="26" t="str">
        <f t="shared" si="13"/>
        <v/>
      </c>
      <c r="J267" s="29" t="str">
        <f t="shared" si="14"/>
        <v/>
      </c>
      <c r="K267" s="11"/>
      <c r="L267" s="12"/>
      <c r="M267" s="12"/>
      <c r="N267" s="13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x14ac:dyDescent="0.15">
      <c r="A268" s="23">
        <v>267</v>
      </c>
      <c r="B268" s="58"/>
      <c r="C268" s="58"/>
      <c r="D268" s="58"/>
      <c r="E268" s="56" t="str">
        <f>IF($C268="","",VLOOKUP($D268,編集不可!$A$9:$D$11,2,FALSE))</f>
        <v/>
      </c>
      <c r="F268" s="56" t="str">
        <f t="shared" si="12"/>
        <v/>
      </c>
      <c r="G268" s="56" t="str">
        <f>IF($C268="","",VLOOKUP($D268,編集不可!$A$9:$D$11,3,FALSE))</f>
        <v/>
      </c>
      <c r="H268" s="56" t="str">
        <f>IF($C268="","",VLOOKUP($D268,編集不可!$A$9:$D$11,4,FALSE))</f>
        <v/>
      </c>
      <c r="I268" s="26" t="str">
        <f t="shared" si="13"/>
        <v/>
      </c>
      <c r="J268" s="29" t="str">
        <f t="shared" si="14"/>
        <v/>
      </c>
      <c r="K268" s="11"/>
      <c r="L268" s="12"/>
      <c r="M268" s="12"/>
      <c r="N268" s="13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x14ac:dyDescent="0.15">
      <c r="A269" s="23">
        <v>268</v>
      </c>
      <c r="B269" s="58"/>
      <c r="C269" s="58"/>
      <c r="D269" s="58"/>
      <c r="E269" s="56" t="str">
        <f>IF($C269="","",VLOOKUP($D269,編集不可!$A$9:$D$11,2,FALSE))</f>
        <v/>
      </c>
      <c r="F269" s="56" t="str">
        <f t="shared" si="12"/>
        <v/>
      </c>
      <c r="G269" s="56" t="str">
        <f>IF($C269="","",VLOOKUP($D269,編集不可!$A$9:$D$11,3,FALSE))</f>
        <v/>
      </c>
      <c r="H269" s="56" t="str">
        <f>IF($C269="","",VLOOKUP($D269,編集不可!$A$9:$D$11,4,FALSE))</f>
        <v/>
      </c>
      <c r="I269" s="26" t="str">
        <f t="shared" si="13"/>
        <v/>
      </c>
      <c r="J269" s="29" t="str">
        <f t="shared" si="14"/>
        <v/>
      </c>
      <c r="K269" s="11"/>
      <c r="L269" s="12"/>
      <c r="M269" s="12"/>
      <c r="N269" s="13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x14ac:dyDescent="0.15">
      <c r="A270" s="23">
        <v>269</v>
      </c>
      <c r="B270" s="58"/>
      <c r="C270" s="58"/>
      <c r="D270" s="58"/>
      <c r="E270" s="56" t="str">
        <f>IF($C270="","",VLOOKUP($D270,編集不可!$A$9:$D$11,2,FALSE))</f>
        <v/>
      </c>
      <c r="F270" s="56" t="str">
        <f t="shared" si="12"/>
        <v/>
      </c>
      <c r="G270" s="56" t="str">
        <f>IF($C270="","",VLOOKUP($D270,編集不可!$A$9:$D$11,3,FALSE))</f>
        <v/>
      </c>
      <c r="H270" s="56" t="str">
        <f>IF($C270="","",VLOOKUP($D270,編集不可!$A$9:$D$11,4,FALSE))</f>
        <v/>
      </c>
      <c r="I270" s="26" t="str">
        <f t="shared" si="13"/>
        <v/>
      </c>
      <c r="J270" s="29" t="str">
        <f t="shared" si="14"/>
        <v/>
      </c>
      <c r="K270" s="11"/>
      <c r="L270" s="12"/>
      <c r="M270" s="12"/>
      <c r="N270" s="13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x14ac:dyDescent="0.15">
      <c r="A271" s="23">
        <v>270</v>
      </c>
      <c r="B271" s="58"/>
      <c r="C271" s="58"/>
      <c r="D271" s="58"/>
      <c r="E271" s="56" t="str">
        <f>IF($C271="","",VLOOKUP($D271,編集不可!$A$9:$D$11,2,FALSE))</f>
        <v/>
      </c>
      <c r="F271" s="56" t="str">
        <f t="shared" ref="F271:F334" si="15">IF($C271="","",SUM($C271*$E271))</f>
        <v/>
      </c>
      <c r="G271" s="56" t="str">
        <f>IF($C271="","",VLOOKUP($D271,編集不可!$A$9:$D$11,3,FALSE))</f>
        <v/>
      </c>
      <c r="H271" s="56" t="str">
        <f>IF($C271="","",VLOOKUP($D271,編集不可!$A$9:$D$11,4,FALSE))</f>
        <v/>
      </c>
      <c r="I271" s="26" t="str">
        <f t="shared" ref="I271:I334" si="16">IF($C271="","",ROUND(SUM($F271*$G271+$H271),2))</f>
        <v/>
      </c>
      <c r="J271" s="29" t="str">
        <f t="shared" ref="J271:J334" si="17">IF($C271="","",ROUNDDOWN($I271,-2))</f>
        <v/>
      </c>
      <c r="K271" s="11"/>
      <c r="L271" s="12"/>
      <c r="M271" s="12"/>
      <c r="N271" s="13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x14ac:dyDescent="0.15">
      <c r="A272" s="23">
        <v>271</v>
      </c>
      <c r="B272" s="58"/>
      <c r="C272" s="58"/>
      <c r="D272" s="58"/>
      <c r="E272" s="56" t="str">
        <f>IF($C272="","",VLOOKUP($D272,編集不可!$A$9:$D$11,2,FALSE))</f>
        <v/>
      </c>
      <c r="F272" s="56" t="str">
        <f t="shared" si="15"/>
        <v/>
      </c>
      <c r="G272" s="56" t="str">
        <f>IF($C272="","",VLOOKUP($D272,編集不可!$A$9:$D$11,3,FALSE))</f>
        <v/>
      </c>
      <c r="H272" s="56" t="str">
        <f>IF($C272="","",VLOOKUP($D272,編集不可!$A$9:$D$11,4,FALSE))</f>
        <v/>
      </c>
      <c r="I272" s="26" t="str">
        <f t="shared" si="16"/>
        <v/>
      </c>
      <c r="J272" s="29" t="str">
        <f t="shared" si="17"/>
        <v/>
      </c>
      <c r="K272" s="11"/>
      <c r="L272" s="12"/>
      <c r="M272" s="12"/>
      <c r="N272" s="13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x14ac:dyDescent="0.15">
      <c r="A273" s="23">
        <v>272</v>
      </c>
      <c r="B273" s="58"/>
      <c r="C273" s="58"/>
      <c r="D273" s="58"/>
      <c r="E273" s="56" t="str">
        <f>IF($C273="","",VLOOKUP($D273,編集不可!$A$9:$D$11,2,FALSE))</f>
        <v/>
      </c>
      <c r="F273" s="56" t="str">
        <f t="shared" si="15"/>
        <v/>
      </c>
      <c r="G273" s="56" t="str">
        <f>IF($C273="","",VLOOKUP($D273,編集不可!$A$9:$D$11,3,FALSE))</f>
        <v/>
      </c>
      <c r="H273" s="56" t="str">
        <f>IF($C273="","",VLOOKUP($D273,編集不可!$A$9:$D$11,4,FALSE))</f>
        <v/>
      </c>
      <c r="I273" s="26" t="str">
        <f t="shared" si="16"/>
        <v/>
      </c>
      <c r="J273" s="29" t="str">
        <f t="shared" si="17"/>
        <v/>
      </c>
      <c r="K273" s="11"/>
      <c r="L273" s="12"/>
      <c r="M273" s="12"/>
      <c r="N273" s="13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x14ac:dyDescent="0.15">
      <c r="A274" s="23">
        <v>273</v>
      </c>
      <c r="B274" s="58"/>
      <c r="C274" s="58"/>
      <c r="D274" s="58"/>
      <c r="E274" s="56" t="str">
        <f>IF($C274="","",VLOOKUP($D274,編集不可!$A$9:$D$11,2,FALSE))</f>
        <v/>
      </c>
      <c r="F274" s="56" t="str">
        <f t="shared" si="15"/>
        <v/>
      </c>
      <c r="G274" s="56" t="str">
        <f>IF($C274="","",VLOOKUP($D274,編集不可!$A$9:$D$11,3,FALSE))</f>
        <v/>
      </c>
      <c r="H274" s="56" t="str">
        <f>IF($C274="","",VLOOKUP($D274,編集不可!$A$9:$D$11,4,FALSE))</f>
        <v/>
      </c>
      <c r="I274" s="26" t="str">
        <f t="shared" si="16"/>
        <v/>
      </c>
      <c r="J274" s="29" t="str">
        <f t="shared" si="17"/>
        <v/>
      </c>
      <c r="K274" s="11"/>
      <c r="L274" s="12"/>
      <c r="M274" s="12"/>
      <c r="N274" s="13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x14ac:dyDescent="0.15">
      <c r="A275" s="23">
        <v>274</v>
      </c>
      <c r="B275" s="58"/>
      <c r="C275" s="58"/>
      <c r="D275" s="58"/>
      <c r="E275" s="56" t="str">
        <f>IF($C275="","",VLOOKUP($D275,編集不可!$A$9:$D$11,2,FALSE))</f>
        <v/>
      </c>
      <c r="F275" s="56" t="str">
        <f t="shared" si="15"/>
        <v/>
      </c>
      <c r="G275" s="56" t="str">
        <f>IF($C275="","",VLOOKUP($D275,編集不可!$A$9:$D$11,3,FALSE))</f>
        <v/>
      </c>
      <c r="H275" s="56" t="str">
        <f>IF($C275="","",VLOOKUP($D275,編集不可!$A$9:$D$11,4,FALSE))</f>
        <v/>
      </c>
      <c r="I275" s="26" t="str">
        <f t="shared" si="16"/>
        <v/>
      </c>
      <c r="J275" s="29" t="str">
        <f t="shared" si="17"/>
        <v/>
      </c>
      <c r="K275" s="11"/>
      <c r="L275" s="12"/>
      <c r="M275" s="12"/>
      <c r="N275" s="13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x14ac:dyDescent="0.15">
      <c r="A276" s="23">
        <v>275</v>
      </c>
      <c r="B276" s="58"/>
      <c r="C276" s="58"/>
      <c r="D276" s="58"/>
      <c r="E276" s="56" t="str">
        <f>IF($C276="","",VLOOKUP($D276,編集不可!$A$9:$D$11,2,FALSE))</f>
        <v/>
      </c>
      <c r="F276" s="56" t="str">
        <f t="shared" si="15"/>
        <v/>
      </c>
      <c r="G276" s="56" t="str">
        <f>IF($C276="","",VLOOKUP($D276,編集不可!$A$9:$D$11,3,FALSE))</f>
        <v/>
      </c>
      <c r="H276" s="56" t="str">
        <f>IF($C276="","",VLOOKUP($D276,編集不可!$A$9:$D$11,4,FALSE))</f>
        <v/>
      </c>
      <c r="I276" s="26" t="str">
        <f t="shared" si="16"/>
        <v/>
      </c>
      <c r="J276" s="29" t="str">
        <f t="shared" si="17"/>
        <v/>
      </c>
      <c r="K276" s="11"/>
      <c r="L276" s="12"/>
      <c r="M276" s="12"/>
      <c r="N276" s="13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x14ac:dyDescent="0.15">
      <c r="A277" s="23">
        <v>276</v>
      </c>
      <c r="B277" s="58"/>
      <c r="C277" s="58"/>
      <c r="D277" s="58"/>
      <c r="E277" s="56" t="str">
        <f>IF($C277="","",VLOOKUP($D277,編集不可!$A$9:$D$11,2,FALSE))</f>
        <v/>
      </c>
      <c r="F277" s="56" t="str">
        <f t="shared" si="15"/>
        <v/>
      </c>
      <c r="G277" s="56" t="str">
        <f>IF($C277="","",VLOOKUP($D277,編集不可!$A$9:$D$11,3,FALSE))</f>
        <v/>
      </c>
      <c r="H277" s="56" t="str">
        <f>IF($C277="","",VLOOKUP($D277,編集不可!$A$9:$D$11,4,FALSE))</f>
        <v/>
      </c>
      <c r="I277" s="26" t="str">
        <f t="shared" si="16"/>
        <v/>
      </c>
      <c r="J277" s="29" t="str">
        <f t="shared" si="17"/>
        <v/>
      </c>
      <c r="K277" s="11"/>
      <c r="L277" s="12"/>
      <c r="M277" s="12"/>
      <c r="N277" s="13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x14ac:dyDescent="0.15">
      <c r="A278" s="23">
        <v>277</v>
      </c>
      <c r="B278" s="58"/>
      <c r="C278" s="58"/>
      <c r="D278" s="58"/>
      <c r="E278" s="56" t="str">
        <f>IF($C278="","",VLOOKUP($D278,編集不可!$A$9:$D$11,2,FALSE))</f>
        <v/>
      </c>
      <c r="F278" s="56" t="str">
        <f t="shared" si="15"/>
        <v/>
      </c>
      <c r="G278" s="56" t="str">
        <f>IF($C278="","",VLOOKUP($D278,編集不可!$A$9:$D$11,3,FALSE))</f>
        <v/>
      </c>
      <c r="H278" s="56" t="str">
        <f>IF($C278="","",VLOOKUP($D278,編集不可!$A$9:$D$11,4,FALSE))</f>
        <v/>
      </c>
      <c r="I278" s="26" t="str">
        <f t="shared" si="16"/>
        <v/>
      </c>
      <c r="J278" s="29" t="str">
        <f t="shared" si="17"/>
        <v/>
      </c>
      <c r="K278" s="11"/>
      <c r="L278" s="12"/>
      <c r="M278" s="12"/>
      <c r="N278" s="13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x14ac:dyDescent="0.15">
      <c r="A279" s="23">
        <v>278</v>
      </c>
      <c r="B279" s="58"/>
      <c r="C279" s="58"/>
      <c r="D279" s="58"/>
      <c r="E279" s="56" t="str">
        <f>IF($C279="","",VLOOKUP($D279,編集不可!$A$9:$D$11,2,FALSE))</f>
        <v/>
      </c>
      <c r="F279" s="56" t="str">
        <f t="shared" si="15"/>
        <v/>
      </c>
      <c r="G279" s="56" t="str">
        <f>IF($C279="","",VLOOKUP($D279,編集不可!$A$9:$D$11,3,FALSE))</f>
        <v/>
      </c>
      <c r="H279" s="56" t="str">
        <f>IF($C279="","",VLOOKUP($D279,編集不可!$A$9:$D$11,4,FALSE))</f>
        <v/>
      </c>
      <c r="I279" s="26" t="str">
        <f t="shared" si="16"/>
        <v/>
      </c>
      <c r="J279" s="29" t="str">
        <f t="shared" si="17"/>
        <v/>
      </c>
      <c r="K279" s="11"/>
      <c r="L279" s="12"/>
      <c r="M279" s="12"/>
      <c r="N279" s="13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x14ac:dyDescent="0.15">
      <c r="A280" s="23">
        <v>279</v>
      </c>
      <c r="B280" s="58"/>
      <c r="C280" s="58"/>
      <c r="D280" s="58"/>
      <c r="E280" s="56" t="str">
        <f>IF($C280="","",VLOOKUP($D280,編集不可!$A$9:$D$11,2,FALSE))</f>
        <v/>
      </c>
      <c r="F280" s="56" t="str">
        <f t="shared" si="15"/>
        <v/>
      </c>
      <c r="G280" s="56" t="str">
        <f>IF($C280="","",VLOOKUP($D280,編集不可!$A$9:$D$11,3,FALSE))</f>
        <v/>
      </c>
      <c r="H280" s="56" t="str">
        <f>IF($C280="","",VLOOKUP($D280,編集不可!$A$9:$D$11,4,FALSE))</f>
        <v/>
      </c>
      <c r="I280" s="26" t="str">
        <f t="shared" si="16"/>
        <v/>
      </c>
      <c r="J280" s="29" t="str">
        <f t="shared" si="17"/>
        <v/>
      </c>
      <c r="K280" s="11"/>
      <c r="L280" s="12"/>
      <c r="M280" s="12"/>
      <c r="N280" s="13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x14ac:dyDescent="0.15">
      <c r="A281" s="23">
        <v>280</v>
      </c>
      <c r="B281" s="58"/>
      <c r="C281" s="58"/>
      <c r="D281" s="58"/>
      <c r="E281" s="56" t="str">
        <f>IF($C281="","",VLOOKUP($D281,編集不可!$A$9:$D$11,2,FALSE))</f>
        <v/>
      </c>
      <c r="F281" s="56" t="str">
        <f t="shared" si="15"/>
        <v/>
      </c>
      <c r="G281" s="56" t="str">
        <f>IF($C281="","",VLOOKUP($D281,編集不可!$A$9:$D$11,3,FALSE))</f>
        <v/>
      </c>
      <c r="H281" s="56" t="str">
        <f>IF($C281="","",VLOOKUP($D281,編集不可!$A$9:$D$11,4,FALSE))</f>
        <v/>
      </c>
      <c r="I281" s="26" t="str">
        <f t="shared" si="16"/>
        <v/>
      </c>
      <c r="J281" s="29" t="str">
        <f t="shared" si="17"/>
        <v/>
      </c>
      <c r="K281" s="11"/>
      <c r="L281" s="12"/>
      <c r="M281" s="12"/>
      <c r="N281" s="13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x14ac:dyDescent="0.15">
      <c r="A282" s="23">
        <v>281</v>
      </c>
      <c r="B282" s="58"/>
      <c r="C282" s="58"/>
      <c r="D282" s="58"/>
      <c r="E282" s="56" t="str">
        <f>IF($C282="","",VLOOKUP($D282,編集不可!$A$9:$D$11,2,FALSE))</f>
        <v/>
      </c>
      <c r="F282" s="56" t="str">
        <f t="shared" si="15"/>
        <v/>
      </c>
      <c r="G282" s="56" t="str">
        <f>IF($C282="","",VLOOKUP($D282,編集不可!$A$9:$D$11,3,FALSE))</f>
        <v/>
      </c>
      <c r="H282" s="56" t="str">
        <f>IF($C282="","",VLOOKUP($D282,編集不可!$A$9:$D$11,4,FALSE))</f>
        <v/>
      </c>
      <c r="I282" s="26" t="str">
        <f t="shared" si="16"/>
        <v/>
      </c>
      <c r="J282" s="29" t="str">
        <f t="shared" si="17"/>
        <v/>
      </c>
      <c r="K282" s="11"/>
      <c r="L282" s="12"/>
      <c r="M282" s="12"/>
      <c r="N282" s="13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x14ac:dyDescent="0.15">
      <c r="A283" s="23">
        <v>282</v>
      </c>
      <c r="B283" s="58"/>
      <c r="C283" s="58"/>
      <c r="D283" s="58"/>
      <c r="E283" s="56" t="str">
        <f>IF($C283="","",VLOOKUP($D283,編集不可!$A$9:$D$11,2,FALSE))</f>
        <v/>
      </c>
      <c r="F283" s="56" t="str">
        <f t="shared" si="15"/>
        <v/>
      </c>
      <c r="G283" s="56" t="str">
        <f>IF($C283="","",VLOOKUP($D283,編集不可!$A$9:$D$11,3,FALSE))</f>
        <v/>
      </c>
      <c r="H283" s="56" t="str">
        <f>IF($C283="","",VLOOKUP($D283,編集不可!$A$9:$D$11,4,FALSE))</f>
        <v/>
      </c>
      <c r="I283" s="26" t="str">
        <f t="shared" si="16"/>
        <v/>
      </c>
      <c r="J283" s="29" t="str">
        <f t="shared" si="17"/>
        <v/>
      </c>
      <c r="K283" s="11"/>
      <c r="L283" s="12"/>
      <c r="M283" s="12"/>
      <c r="N283" s="13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x14ac:dyDescent="0.15">
      <c r="A284" s="23">
        <v>283</v>
      </c>
      <c r="B284" s="58"/>
      <c r="C284" s="58"/>
      <c r="D284" s="58"/>
      <c r="E284" s="56" t="str">
        <f>IF($C284="","",VLOOKUP($D284,編集不可!$A$9:$D$11,2,FALSE))</f>
        <v/>
      </c>
      <c r="F284" s="56" t="str">
        <f t="shared" si="15"/>
        <v/>
      </c>
      <c r="G284" s="56" t="str">
        <f>IF($C284="","",VLOOKUP($D284,編集不可!$A$9:$D$11,3,FALSE))</f>
        <v/>
      </c>
      <c r="H284" s="56" t="str">
        <f>IF($C284="","",VLOOKUP($D284,編集不可!$A$9:$D$11,4,FALSE))</f>
        <v/>
      </c>
      <c r="I284" s="26" t="str">
        <f t="shared" si="16"/>
        <v/>
      </c>
      <c r="J284" s="29" t="str">
        <f t="shared" si="17"/>
        <v/>
      </c>
      <c r="K284" s="11"/>
      <c r="L284" s="12"/>
      <c r="M284" s="12"/>
      <c r="N284" s="13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x14ac:dyDescent="0.15">
      <c r="A285" s="23">
        <v>284</v>
      </c>
      <c r="B285" s="58"/>
      <c r="C285" s="58"/>
      <c r="D285" s="58"/>
      <c r="E285" s="56" t="str">
        <f>IF($C285="","",VLOOKUP($D285,編集不可!$A$9:$D$11,2,FALSE))</f>
        <v/>
      </c>
      <c r="F285" s="56" t="str">
        <f t="shared" si="15"/>
        <v/>
      </c>
      <c r="G285" s="56" t="str">
        <f>IF($C285="","",VLOOKUP($D285,編集不可!$A$9:$D$11,3,FALSE))</f>
        <v/>
      </c>
      <c r="H285" s="56" t="str">
        <f>IF($C285="","",VLOOKUP($D285,編集不可!$A$9:$D$11,4,FALSE))</f>
        <v/>
      </c>
      <c r="I285" s="26" t="str">
        <f t="shared" si="16"/>
        <v/>
      </c>
      <c r="J285" s="29" t="str">
        <f t="shared" si="17"/>
        <v/>
      </c>
      <c r="K285" s="11"/>
      <c r="L285" s="12"/>
      <c r="M285" s="12"/>
      <c r="N285" s="13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x14ac:dyDescent="0.15">
      <c r="A286" s="23">
        <v>285</v>
      </c>
      <c r="B286" s="58"/>
      <c r="C286" s="58"/>
      <c r="D286" s="58"/>
      <c r="E286" s="56" t="str">
        <f>IF($C286="","",VLOOKUP($D286,編集不可!$A$9:$D$11,2,FALSE))</f>
        <v/>
      </c>
      <c r="F286" s="56" t="str">
        <f t="shared" si="15"/>
        <v/>
      </c>
      <c r="G286" s="56" t="str">
        <f>IF($C286="","",VLOOKUP($D286,編集不可!$A$9:$D$11,3,FALSE))</f>
        <v/>
      </c>
      <c r="H286" s="56" t="str">
        <f>IF($C286="","",VLOOKUP($D286,編集不可!$A$9:$D$11,4,FALSE))</f>
        <v/>
      </c>
      <c r="I286" s="26" t="str">
        <f t="shared" si="16"/>
        <v/>
      </c>
      <c r="J286" s="29" t="str">
        <f t="shared" si="17"/>
        <v/>
      </c>
      <c r="K286" s="11"/>
      <c r="L286" s="12"/>
      <c r="M286" s="12"/>
      <c r="N286" s="13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x14ac:dyDescent="0.15">
      <c r="A287" s="23">
        <v>286</v>
      </c>
      <c r="B287" s="58"/>
      <c r="C287" s="58"/>
      <c r="D287" s="58"/>
      <c r="E287" s="56" t="str">
        <f>IF($C287="","",VLOOKUP($D287,編集不可!$A$9:$D$11,2,FALSE))</f>
        <v/>
      </c>
      <c r="F287" s="56" t="str">
        <f t="shared" si="15"/>
        <v/>
      </c>
      <c r="G287" s="56" t="str">
        <f>IF($C287="","",VLOOKUP($D287,編集不可!$A$9:$D$11,3,FALSE))</f>
        <v/>
      </c>
      <c r="H287" s="56" t="str">
        <f>IF($C287="","",VLOOKUP($D287,編集不可!$A$9:$D$11,4,FALSE))</f>
        <v/>
      </c>
      <c r="I287" s="26" t="str">
        <f t="shared" si="16"/>
        <v/>
      </c>
      <c r="J287" s="29" t="str">
        <f t="shared" si="17"/>
        <v/>
      </c>
      <c r="K287" s="11"/>
      <c r="L287" s="12"/>
      <c r="M287" s="12"/>
      <c r="N287" s="13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x14ac:dyDescent="0.15">
      <c r="A288" s="23">
        <v>287</v>
      </c>
      <c r="B288" s="58"/>
      <c r="C288" s="58"/>
      <c r="D288" s="58"/>
      <c r="E288" s="56" t="str">
        <f>IF($C288="","",VLOOKUP($D288,編集不可!$A$9:$D$11,2,FALSE))</f>
        <v/>
      </c>
      <c r="F288" s="56" t="str">
        <f t="shared" si="15"/>
        <v/>
      </c>
      <c r="G288" s="56" t="str">
        <f>IF($C288="","",VLOOKUP($D288,編集不可!$A$9:$D$11,3,FALSE))</f>
        <v/>
      </c>
      <c r="H288" s="56" t="str">
        <f>IF($C288="","",VLOOKUP($D288,編集不可!$A$9:$D$11,4,FALSE))</f>
        <v/>
      </c>
      <c r="I288" s="26" t="str">
        <f t="shared" si="16"/>
        <v/>
      </c>
      <c r="J288" s="29" t="str">
        <f t="shared" si="17"/>
        <v/>
      </c>
      <c r="K288" s="11"/>
      <c r="L288" s="12"/>
      <c r="M288" s="12"/>
      <c r="N288" s="13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x14ac:dyDescent="0.15">
      <c r="A289" s="23">
        <v>288</v>
      </c>
      <c r="B289" s="58"/>
      <c r="C289" s="58"/>
      <c r="D289" s="58"/>
      <c r="E289" s="56" t="str">
        <f>IF($C289="","",VLOOKUP($D289,編集不可!$A$9:$D$11,2,FALSE))</f>
        <v/>
      </c>
      <c r="F289" s="56" t="str">
        <f t="shared" si="15"/>
        <v/>
      </c>
      <c r="G289" s="56" t="str">
        <f>IF($C289="","",VLOOKUP($D289,編集不可!$A$9:$D$11,3,FALSE))</f>
        <v/>
      </c>
      <c r="H289" s="56" t="str">
        <f>IF($C289="","",VLOOKUP($D289,編集不可!$A$9:$D$11,4,FALSE))</f>
        <v/>
      </c>
      <c r="I289" s="26" t="str">
        <f t="shared" si="16"/>
        <v/>
      </c>
      <c r="J289" s="29" t="str">
        <f t="shared" si="17"/>
        <v/>
      </c>
      <c r="K289" s="11"/>
      <c r="L289" s="12"/>
      <c r="M289" s="12"/>
      <c r="N289" s="13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x14ac:dyDescent="0.15">
      <c r="A290" s="23">
        <v>289</v>
      </c>
      <c r="B290" s="58"/>
      <c r="C290" s="58"/>
      <c r="D290" s="58"/>
      <c r="E290" s="56" t="str">
        <f>IF($C290="","",VLOOKUP($D290,編集不可!$A$9:$D$11,2,FALSE))</f>
        <v/>
      </c>
      <c r="F290" s="56" t="str">
        <f t="shared" si="15"/>
        <v/>
      </c>
      <c r="G290" s="56" t="str">
        <f>IF($C290="","",VLOOKUP($D290,編集不可!$A$9:$D$11,3,FALSE))</f>
        <v/>
      </c>
      <c r="H290" s="56" t="str">
        <f>IF($C290="","",VLOOKUP($D290,編集不可!$A$9:$D$11,4,FALSE))</f>
        <v/>
      </c>
      <c r="I290" s="26" t="str">
        <f t="shared" si="16"/>
        <v/>
      </c>
      <c r="J290" s="29" t="str">
        <f t="shared" si="17"/>
        <v/>
      </c>
      <c r="K290" s="11"/>
      <c r="L290" s="12"/>
      <c r="M290" s="12"/>
      <c r="N290" s="13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x14ac:dyDescent="0.15">
      <c r="A291" s="23">
        <v>290</v>
      </c>
      <c r="B291" s="58"/>
      <c r="C291" s="58"/>
      <c r="D291" s="58"/>
      <c r="E291" s="56" t="str">
        <f>IF($C291="","",VLOOKUP($D291,編集不可!$A$9:$D$11,2,FALSE))</f>
        <v/>
      </c>
      <c r="F291" s="56" t="str">
        <f t="shared" si="15"/>
        <v/>
      </c>
      <c r="G291" s="56" t="str">
        <f>IF($C291="","",VLOOKUP($D291,編集不可!$A$9:$D$11,3,FALSE))</f>
        <v/>
      </c>
      <c r="H291" s="56" t="str">
        <f>IF($C291="","",VLOOKUP($D291,編集不可!$A$9:$D$11,4,FALSE))</f>
        <v/>
      </c>
      <c r="I291" s="26" t="str">
        <f t="shared" si="16"/>
        <v/>
      </c>
      <c r="J291" s="29" t="str">
        <f t="shared" si="17"/>
        <v/>
      </c>
      <c r="K291" s="11"/>
      <c r="L291" s="12"/>
      <c r="M291" s="12"/>
      <c r="N291" s="13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x14ac:dyDescent="0.15">
      <c r="A292" s="23">
        <v>291</v>
      </c>
      <c r="B292" s="58"/>
      <c r="C292" s="58"/>
      <c r="D292" s="58"/>
      <c r="E292" s="56" t="str">
        <f>IF($C292="","",VLOOKUP($D292,編集不可!$A$9:$D$11,2,FALSE))</f>
        <v/>
      </c>
      <c r="F292" s="56" t="str">
        <f t="shared" si="15"/>
        <v/>
      </c>
      <c r="G292" s="56" t="str">
        <f>IF($C292="","",VLOOKUP($D292,編集不可!$A$9:$D$11,3,FALSE))</f>
        <v/>
      </c>
      <c r="H292" s="56" t="str">
        <f>IF($C292="","",VLOOKUP($D292,編集不可!$A$9:$D$11,4,FALSE))</f>
        <v/>
      </c>
      <c r="I292" s="26" t="str">
        <f t="shared" si="16"/>
        <v/>
      </c>
      <c r="J292" s="29" t="str">
        <f t="shared" si="17"/>
        <v/>
      </c>
      <c r="K292" s="11"/>
      <c r="L292" s="12"/>
      <c r="M292" s="12"/>
      <c r="N292" s="13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x14ac:dyDescent="0.15">
      <c r="A293" s="23">
        <v>292</v>
      </c>
      <c r="B293" s="58"/>
      <c r="C293" s="58"/>
      <c r="D293" s="58"/>
      <c r="E293" s="56" t="str">
        <f>IF($C293="","",VLOOKUP($D293,編集不可!$A$9:$D$11,2,FALSE))</f>
        <v/>
      </c>
      <c r="F293" s="56" t="str">
        <f t="shared" si="15"/>
        <v/>
      </c>
      <c r="G293" s="56" t="str">
        <f>IF($C293="","",VLOOKUP($D293,編集不可!$A$9:$D$11,3,FALSE))</f>
        <v/>
      </c>
      <c r="H293" s="56" t="str">
        <f>IF($C293="","",VLOOKUP($D293,編集不可!$A$9:$D$11,4,FALSE))</f>
        <v/>
      </c>
      <c r="I293" s="26" t="str">
        <f t="shared" si="16"/>
        <v/>
      </c>
      <c r="J293" s="29" t="str">
        <f t="shared" si="17"/>
        <v/>
      </c>
      <c r="K293" s="11"/>
      <c r="L293" s="12"/>
      <c r="M293" s="12"/>
      <c r="N293" s="13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x14ac:dyDescent="0.15">
      <c r="A294" s="23">
        <v>293</v>
      </c>
      <c r="B294" s="58"/>
      <c r="C294" s="58"/>
      <c r="D294" s="58"/>
      <c r="E294" s="56" t="str">
        <f>IF($C294="","",VLOOKUP($D294,編集不可!$A$9:$D$11,2,FALSE))</f>
        <v/>
      </c>
      <c r="F294" s="56" t="str">
        <f t="shared" si="15"/>
        <v/>
      </c>
      <c r="G294" s="56" t="str">
        <f>IF($C294="","",VLOOKUP($D294,編集不可!$A$9:$D$11,3,FALSE))</f>
        <v/>
      </c>
      <c r="H294" s="56" t="str">
        <f>IF($C294="","",VLOOKUP($D294,編集不可!$A$9:$D$11,4,FALSE))</f>
        <v/>
      </c>
      <c r="I294" s="26" t="str">
        <f t="shared" si="16"/>
        <v/>
      </c>
      <c r="J294" s="29" t="str">
        <f t="shared" si="17"/>
        <v/>
      </c>
      <c r="K294" s="11"/>
      <c r="L294" s="12"/>
      <c r="M294" s="12"/>
      <c r="N294" s="13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x14ac:dyDescent="0.15">
      <c r="A295" s="23">
        <v>294</v>
      </c>
      <c r="B295" s="58"/>
      <c r="C295" s="58"/>
      <c r="D295" s="58"/>
      <c r="E295" s="56" t="str">
        <f>IF($C295="","",VLOOKUP($D295,編集不可!$A$9:$D$11,2,FALSE))</f>
        <v/>
      </c>
      <c r="F295" s="56" t="str">
        <f t="shared" si="15"/>
        <v/>
      </c>
      <c r="G295" s="56" t="str">
        <f>IF($C295="","",VLOOKUP($D295,編集不可!$A$9:$D$11,3,FALSE))</f>
        <v/>
      </c>
      <c r="H295" s="56" t="str">
        <f>IF($C295="","",VLOOKUP($D295,編集不可!$A$9:$D$11,4,FALSE))</f>
        <v/>
      </c>
      <c r="I295" s="26" t="str">
        <f t="shared" si="16"/>
        <v/>
      </c>
      <c r="J295" s="29" t="str">
        <f t="shared" si="17"/>
        <v/>
      </c>
      <c r="K295" s="11"/>
      <c r="L295" s="12"/>
      <c r="M295" s="12"/>
      <c r="N295" s="13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x14ac:dyDescent="0.15">
      <c r="A296" s="23">
        <v>295</v>
      </c>
      <c r="B296" s="58"/>
      <c r="C296" s="58"/>
      <c r="D296" s="58"/>
      <c r="E296" s="56" t="str">
        <f>IF($C296="","",VLOOKUP($D296,編集不可!$A$9:$D$11,2,FALSE))</f>
        <v/>
      </c>
      <c r="F296" s="56" t="str">
        <f t="shared" si="15"/>
        <v/>
      </c>
      <c r="G296" s="56" t="str">
        <f>IF($C296="","",VLOOKUP($D296,編集不可!$A$9:$D$11,3,FALSE))</f>
        <v/>
      </c>
      <c r="H296" s="56" t="str">
        <f>IF($C296="","",VLOOKUP($D296,編集不可!$A$9:$D$11,4,FALSE))</f>
        <v/>
      </c>
      <c r="I296" s="26" t="str">
        <f t="shared" si="16"/>
        <v/>
      </c>
      <c r="J296" s="29" t="str">
        <f t="shared" si="17"/>
        <v/>
      </c>
      <c r="K296" s="11"/>
      <c r="L296" s="12"/>
      <c r="M296" s="12"/>
      <c r="N296" s="13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x14ac:dyDescent="0.15">
      <c r="A297" s="23">
        <v>296</v>
      </c>
      <c r="B297" s="58"/>
      <c r="C297" s="58"/>
      <c r="D297" s="58"/>
      <c r="E297" s="56" t="str">
        <f>IF($C297="","",VLOOKUP($D297,編集不可!$A$9:$D$11,2,FALSE))</f>
        <v/>
      </c>
      <c r="F297" s="56" t="str">
        <f t="shared" si="15"/>
        <v/>
      </c>
      <c r="G297" s="56" t="str">
        <f>IF($C297="","",VLOOKUP($D297,編集不可!$A$9:$D$11,3,FALSE))</f>
        <v/>
      </c>
      <c r="H297" s="56" t="str">
        <f>IF($C297="","",VLOOKUP($D297,編集不可!$A$9:$D$11,4,FALSE))</f>
        <v/>
      </c>
      <c r="I297" s="26" t="str">
        <f t="shared" si="16"/>
        <v/>
      </c>
      <c r="J297" s="29" t="str">
        <f t="shared" si="17"/>
        <v/>
      </c>
      <c r="K297" s="11"/>
      <c r="L297" s="12"/>
      <c r="M297" s="12"/>
      <c r="N297" s="13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x14ac:dyDescent="0.15">
      <c r="A298" s="23">
        <v>297</v>
      </c>
      <c r="B298" s="58"/>
      <c r="C298" s="58"/>
      <c r="D298" s="58"/>
      <c r="E298" s="56" t="str">
        <f>IF($C298="","",VLOOKUP($D298,編集不可!$A$9:$D$11,2,FALSE))</f>
        <v/>
      </c>
      <c r="F298" s="56" t="str">
        <f t="shared" si="15"/>
        <v/>
      </c>
      <c r="G298" s="56" t="str">
        <f>IF($C298="","",VLOOKUP($D298,編集不可!$A$9:$D$11,3,FALSE))</f>
        <v/>
      </c>
      <c r="H298" s="56" t="str">
        <f>IF($C298="","",VLOOKUP($D298,編集不可!$A$9:$D$11,4,FALSE))</f>
        <v/>
      </c>
      <c r="I298" s="26" t="str">
        <f t="shared" si="16"/>
        <v/>
      </c>
      <c r="J298" s="29" t="str">
        <f t="shared" si="17"/>
        <v/>
      </c>
      <c r="K298" s="11"/>
      <c r="L298" s="12"/>
      <c r="M298" s="12"/>
      <c r="N298" s="13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x14ac:dyDescent="0.15">
      <c r="A299" s="23">
        <v>298</v>
      </c>
      <c r="B299" s="58"/>
      <c r="C299" s="58"/>
      <c r="D299" s="58"/>
      <c r="E299" s="56" t="str">
        <f>IF($C299="","",VLOOKUP($D299,編集不可!$A$9:$D$11,2,FALSE))</f>
        <v/>
      </c>
      <c r="F299" s="56" t="str">
        <f t="shared" si="15"/>
        <v/>
      </c>
      <c r="G299" s="56" t="str">
        <f>IF($C299="","",VLOOKUP($D299,編集不可!$A$9:$D$11,3,FALSE))</f>
        <v/>
      </c>
      <c r="H299" s="56" t="str">
        <f>IF($C299="","",VLOOKUP($D299,編集不可!$A$9:$D$11,4,FALSE))</f>
        <v/>
      </c>
      <c r="I299" s="26" t="str">
        <f t="shared" si="16"/>
        <v/>
      </c>
      <c r="J299" s="29" t="str">
        <f t="shared" si="17"/>
        <v/>
      </c>
      <c r="K299" s="11"/>
      <c r="L299" s="12"/>
      <c r="M299" s="12"/>
      <c r="N299" s="13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x14ac:dyDescent="0.15">
      <c r="A300" s="23">
        <v>299</v>
      </c>
      <c r="B300" s="58"/>
      <c r="C300" s="58"/>
      <c r="D300" s="58"/>
      <c r="E300" s="56" t="str">
        <f>IF($C300="","",VLOOKUP($D300,編集不可!$A$9:$D$11,2,FALSE))</f>
        <v/>
      </c>
      <c r="F300" s="56" t="str">
        <f t="shared" si="15"/>
        <v/>
      </c>
      <c r="G300" s="56" t="str">
        <f>IF($C300="","",VLOOKUP($D300,編集不可!$A$9:$D$11,3,FALSE))</f>
        <v/>
      </c>
      <c r="H300" s="56" t="str">
        <f>IF($C300="","",VLOOKUP($D300,編集不可!$A$9:$D$11,4,FALSE))</f>
        <v/>
      </c>
      <c r="I300" s="26" t="str">
        <f t="shared" si="16"/>
        <v/>
      </c>
      <c r="J300" s="29" t="str">
        <f t="shared" si="17"/>
        <v/>
      </c>
      <c r="K300" s="11"/>
      <c r="L300" s="12"/>
      <c r="M300" s="12"/>
      <c r="N300" s="13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x14ac:dyDescent="0.15">
      <c r="A301" s="23">
        <v>300</v>
      </c>
      <c r="B301" s="58"/>
      <c r="C301" s="58"/>
      <c r="D301" s="58"/>
      <c r="E301" s="56" t="str">
        <f>IF($C301="","",VLOOKUP($D301,編集不可!$A$9:$D$11,2,FALSE))</f>
        <v/>
      </c>
      <c r="F301" s="56" t="str">
        <f t="shared" si="15"/>
        <v/>
      </c>
      <c r="G301" s="56" t="str">
        <f>IF($C301="","",VLOOKUP($D301,編集不可!$A$9:$D$11,3,FALSE))</f>
        <v/>
      </c>
      <c r="H301" s="56" t="str">
        <f>IF($C301="","",VLOOKUP($D301,編集不可!$A$9:$D$11,4,FALSE))</f>
        <v/>
      </c>
      <c r="I301" s="26" t="str">
        <f t="shared" si="16"/>
        <v/>
      </c>
      <c r="J301" s="29" t="str">
        <f t="shared" si="17"/>
        <v/>
      </c>
      <c r="K301" s="11"/>
      <c r="L301" s="12"/>
      <c r="M301" s="12"/>
      <c r="N301" s="13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x14ac:dyDescent="0.15">
      <c r="A302" s="23">
        <v>301</v>
      </c>
      <c r="B302" s="58"/>
      <c r="C302" s="58"/>
      <c r="D302" s="58"/>
      <c r="E302" s="56" t="str">
        <f>IF($C302="","",VLOOKUP($D302,編集不可!$A$9:$D$11,2,FALSE))</f>
        <v/>
      </c>
      <c r="F302" s="56" t="str">
        <f t="shared" si="15"/>
        <v/>
      </c>
      <c r="G302" s="56" t="str">
        <f>IF($C302="","",VLOOKUP($D302,編集不可!$A$9:$D$11,3,FALSE))</f>
        <v/>
      </c>
      <c r="H302" s="56" t="str">
        <f>IF($C302="","",VLOOKUP($D302,編集不可!$A$9:$D$11,4,FALSE))</f>
        <v/>
      </c>
      <c r="I302" s="26" t="str">
        <f t="shared" si="16"/>
        <v/>
      </c>
      <c r="J302" s="29" t="str">
        <f t="shared" si="17"/>
        <v/>
      </c>
      <c r="K302" s="11"/>
      <c r="L302" s="12"/>
      <c r="M302" s="12"/>
      <c r="N302" s="13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x14ac:dyDescent="0.15">
      <c r="A303" s="23">
        <v>302</v>
      </c>
      <c r="B303" s="58"/>
      <c r="C303" s="58"/>
      <c r="D303" s="58"/>
      <c r="E303" s="56" t="str">
        <f>IF($C303="","",VLOOKUP($D303,編集不可!$A$9:$D$11,2,FALSE))</f>
        <v/>
      </c>
      <c r="F303" s="56" t="str">
        <f t="shared" si="15"/>
        <v/>
      </c>
      <c r="G303" s="56" t="str">
        <f>IF($C303="","",VLOOKUP($D303,編集不可!$A$9:$D$11,3,FALSE))</f>
        <v/>
      </c>
      <c r="H303" s="56" t="str">
        <f>IF($C303="","",VLOOKUP($D303,編集不可!$A$9:$D$11,4,FALSE))</f>
        <v/>
      </c>
      <c r="I303" s="26" t="str">
        <f t="shared" si="16"/>
        <v/>
      </c>
      <c r="J303" s="29" t="str">
        <f t="shared" si="17"/>
        <v/>
      </c>
      <c r="K303" s="11"/>
      <c r="L303" s="12"/>
      <c r="M303" s="12"/>
      <c r="N303" s="13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x14ac:dyDescent="0.15">
      <c r="A304" s="23">
        <v>303</v>
      </c>
      <c r="B304" s="58"/>
      <c r="C304" s="58"/>
      <c r="D304" s="58"/>
      <c r="E304" s="56" t="str">
        <f>IF($C304="","",VLOOKUP($D304,編集不可!$A$9:$D$11,2,FALSE))</f>
        <v/>
      </c>
      <c r="F304" s="56" t="str">
        <f t="shared" si="15"/>
        <v/>
      </c>
      <c r="G304" s="56" t="str">
        <f>IF($C304="","",VLOOKUP($D304,編集不可!$A$9:$D$11,3,FALSE))</f>
        <v/>
      </c>
      <c r="H304" s="56" t="str">
        <f>IF($C304="","",VLOOKUP($D304,編集不可!$A$9:$D$11,4,FALSE))</f>
        <v/>
      </c>
      <c r="I304" s="26" t="str">
        <f t="shared" si="16"/>
        <v/>
      </c>
      <c r="J304" s="29" t="str">
        <f t="shared" si="17"/>
        <v/>
      </c>
      <c r="K304" s="11"/>
      <c r="L304" s="12"/>
      <c r="M304" s="12"/>
      <c r="N304" s="13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x14ac:dyDescent="0.15">
      <c r="A305" s="23">
        <v>304</v>
      </c>
      <c r="B305" s="58"/>
      <c r="C305" s="58"/>
      <c r="D305" s="58"/>
      <c r="E305" s="56" t="str">
        <f>IF($C305="","",VLOOKUP($D305,編集不可!$A$9:$D$11,2,FALSE))</f>
        <v/>
      </c>
      <c r="F305" s="56" t="str">
        <f t="shared" si="15"/>
        <v/>
      </c>
      <c r="G305" s="56" t="str">
        <f>IF($C305="","",VLOOKUP($D305,編集不可!$A$9:$D$11,3,FALSE))</f>
        <v/>
      </c>
      <c r="H305" s="56" t="str">
        <f>IF($C305="","",VLOOKUP($D305,編集不可!$A$9:$D$11,4,FALSE))</f>
        <v/>
      </c>
      <c r="I305" s="26" t="str">
        <f t="shared" si="16"/>
        <v/>
      </c>
      <c r="J305" s="29" t="str">
        <f t="shared" si="17"/>
        <v/>
      </c>
      <c r="K305" s="11"/>
      <c r="L305" s="12"/>
      <c r="M305" s="12"/>
      <c r="N305" s="13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x14ac:dyDescent="0.15">
      <c r="A306" s="23">
        <v>305</v>
      </c>
      <c r="B306" s="58"/>
      <c r="C306" s="58"/>
      <c r="D306" s="58"/>
      <c r="E306" s="56" t="str">
        <f>IF($C306="","",VLOOKUP($D306,編集不可!$A$9:$D$11,2,FALSE))</f>
        <v/>
      </c>
      <c r="F306" s="56" t="str">
        <f t="shared" si="15"/>
        <v/>
      </c>
      <c r="G306" s="56" t="str">
        <f>IF($C306="","",VLOOKUP($D306,編集不可!$A$9:$D$11,3,FALSE))</f>
        <v/>
      </c>
      <c r="H306" s="56" t="str">
        <f>IF($C306="","",VLOOKUP($D306,編集不可!$A$9:$D$11,4,FALSE))</f>
        <v/>
      </c>
      <c r="I306" s="26" t="str">
        <f t="shared" si="16"/>
        <v/>
      </c>
      <c r="J306" s="29" t="str">
        <f t="shared" si="17"/>
        <v/>
      </c>
      <c r="K306" s="11"/>
      <c r="L306" s="12"/>
      <c r="M306" s="12"/>
      <c r="N306" s="13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x14ac:dyDescent="0.15">
      <c r="A307" s="23">
        <v>306</v>
      </c>
      <c r="B307" s="58"/>
      <c r="C307" s="58"/>
      <c r="D307" s="58"/>
      <c r="E307" s="56" t="str">
        <f>IF($C307="","",VLOOKUP($D307,編集不可!$A$9:$D$11,2,FALSE))</f>
        <v/>
      </c>
      <c r="F307" s="56" t="str">
        <f t="shared" si="15"/>
        <v/>
      </c>
      <c r="G307" s="56" t="str">
        <f>IF($C307="","",VLOOKUP($D307,編集不可!$A$9:$D$11,3,FALSE))</f>
        <v/>
      </c>
      <c r="H307" s="56" t="str">
        <f>IF($C307="","",VLOOKUP($D307,編集不可!$A$9:$D$11,4,FALSE))</f>
        <v/>
      </c>
      <c r="I307" s="26" t="str">
        <f t="shared" si="16"/>
        <v/>
      </c>
      <c r="J307" s="29" t="str">
        <f t="shared" si="17"/>
        <v/>
      </c>
      <c r="K307" s="11"/>
      <c r="L307" s="12"/>
      <c r="M307" s="12"/>
      <c r="N307" s="13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x14ac:dyDescent="0.15">
      <c r="A308" s="23">
        <v>307</v>
      </c>
      <c r="B308" s="58"/>
      <c r="C308" s="58"/>
      <c r="D308" s="58"/>
      <c r="E308" s="56" t="str">
        <f>IF($C308="","",VLOOKUP($D308,編集不可!$A$9:$D$11,2,FALSE))</f>
        <v/>
      </c>
      <c r="F308" s="56" t="str">
        <f t="shared" si="15"/>
        <v/>
      </c>
      <c r="G308" s="56" t="str">
        <f>IF($C308="","",VLOOKUP($D308,編集不可!$A$9:$D$11,3,FALSE))</f>
        <v/>
      </c>
      <c r="H308" s="56" t="str">
        <f>IF($C308="","",VLOOKUP($D308,編集不可!$A$9:$D$11,4,FALSE))</f>
        <v/>
      </c>
      <c r="I308" s="26" t="str">
        <f t="shared" si="16"/>
        <v/>
      </c>
      <c r="J308" s="29" t="str">
        <f t="shared" si="17"/>
        <v/>
      </c>
      <c r="K308" s="11"/>
      <c r="L308" s="12"/>
      <c r="M308" s="12"/>
      <c r="N308" s="13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x14ac:dyDescent="0.15">
      <c r="A309" s="23">
        <v>308</v>
      </c>
      <c r="B309" s="58"/>
      <c r="C309" s="58"/>
      <c r="D309" s="58"/>
      <c r="E309" s="56" t="str">
        <f>IF($C309="","",VLOOKUP($D309,編集不可!$A$9:$D$11,2,FALSE))</f>
        <v/>
      </c>
      <c r="F309" s="56" t="str">
        <f t="shared" si="15"/>
        <v/>
      </c>
      <c r="G309" s="56" t="str">
        <f>IF($C309="","",VLOOKUP($D309,編集不可!$A$9:$D$11,3,FALSE))</f>
        <v/>
      </c>
      <c r="H309" s="56" t="str">
        <f>IF($C309="","",VLOOKUP($D309,編集不可!$A$9:$D$11,4,FALSE))</f>
        <v/>
      </c>
      <c r="I309" s="26" t="str">
        <f t="shared" si="16"/>
        <v/>
      </c>
      <c r="J309" s="29" t="str">
        <f t="shared" si="17"/>
        <v/>
      </c>
      <c r="K309" s="11"/>
      <c r="L309" s="12"/>
      <c r="M309" s="12"/>
      <c r="N309" s="13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x14ac:dyDescent="0.15">
      <c r="A310" s="23">
        <v>309</v>
      </c>
      <c r="B310" s="58"/>
      <c r="C310" s="58"/>
      <c r="D310" s="58"/>
      <c r="E310" s="56" t="str">
        <f>IF($C310="","",VLOOKUP($D310,編集不可!$A$9:$D$11,2,FALSE))</f>
        <v/>
      </c>
      <c r="F310" s="56" t="str">
        <f t="shared" si="15"/>
        <v/>
      </c>
      <c r="G310" s="56" t="str">
        <f>IF($C310="","",VLOOKUP($D310,編集不可!$A$9:$D$11,3,FALSE))</f>
        <v/>
      </c>
      <c r="H310" s="56" t="str">
        <f>IF($C310="","",VLOOKUP($D310,編集不可!$A$9:$D$11,4,FALSE))</f>
        <v/>
      </c>
      <c r="I310" s="26" t="str">
        <f t="shared" si="16"/>
        <v/>
      </c>
      <c r="J310" s="29" t="str">
        <f t="shared" si="17"/>
        <v/>
      </c>
      <c r="K310" s="11"/>
      <c r="L310" s="12"/>
      <c r="M310" s="12"/>
      <c r="N310" s="13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x14ac:dyDescent="0.15">
      <c r="A311" s="23">
        <v>310</v>
      </c>
      <c r="B311" s="58"/>
      <c r="C311" s="58"/>
      <c r="D311" s="58"/>
      <c r="E311" s="56" t="str">
        <f>IF($C311="","",VLOOKUP($D311,編集不可!$A$9:$D$11,2,FALSE))</f>
        <v/>
      </c>
      <c r="F311" s="56" t="str">
        <f t="shared" si="15"/>
        <v/>
      </c>
      <c r="G311" s="56" t="str">
        <f>IF($C311="","",VLOOKUP($D311,編集不可!$A$9:$D$11,3,FALSE))</f>
        <v/>
      </c>
      <c r="H311" s="56" t="str">
        <f>IF($C311="","",VLOOKUP($D311,編集不可!$A$9:$D$11,4,FALSE))</f>
        <v/>
      </c>
      <c r="I311" s="26" t="str">
        <f t="shared" si="16"/>
        <v/>
      </c>
      <c r="J311" s="29" t="str">
        <f t="shared" si="17"/>
        <v/>
      </c>
      <c r="K311" s="11"/>
      <c r="L311" s="12"/>
      <c r="M311" s="12"/>
      <c r="N311" s="13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x14ac:dyDescent="0.15">
      <c r="A312" s="23">
        <v>311</v>
      </c>
      <c r="B312" s="58"/>
      <c r="C312" s="58"/>
      <c r="D312" s="58"/>
      <c r="E312" s="56" t="str">
        <f>IF($C312="","",VLOOKUP($D312,編集不可!$A$9:$D$11,2,FALSE))</f>
        <v/>
      </c>
      <c r="F312" s="56" t="str">
        <f t="shared" si="15"/>
        <v/>
      </c>
      <c r="G312" s="56" t="str">
        <f>IF($C312="","",VLOOKUP($D312,編集不可!$A$9:$D$11,3,FALSE))</f>
        <v/>
      </c>
      <c r="H312" s="56" t="str">
        <f>IF($C312="","",VLOOKUP($D312,編集不可!$A$9:$D$11,4,FALSE))</f>
        <v/>
      </c>
      <c r="I312" s="26" t="str">
        <f t="shared" si="16"/>
        <v/>
      </c>
      <c r="J312" s="29" t="str">
        <f t="shared" si="17"/>
        <v/>
      </c>
      <c r="K312" s="11"/>
      <c r="L312" s="12"/>
      <c r="M312" s="12"/>
      <c r="N312" s="13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x14ac:dyDescent="0.15">
      <c r="A313" s="23">
        <v>312</v>
      </c>
      <c r="B313" s="58"/>
      <c r="C313" s="58"/>
      <c r="D313" s="58"/>
      <c r="E313" s="56" t="str">
        <f>IF($C313="","",VLOOKUP($D313,編集不可!$A$9:$D$11,2,FALSE))</f>
        <v/>
      </c>
      <c r="F313" s="56" t="str">
        <f t="shared" si="15"/>
        <v/>
      </c>
      <c r="G313" s="56" t="str">
        <f>IF($C313="","",VLOOKUP($D313,編集不可!$A$9:$D$11,3,FALSE))</f>
        <v/>
      </c>
      <c r="H313" s="56" t="str">
        <f>IF($C313="","",VLOOKUP($D313,編集不可!$A$9:$D$11,4,FALSE))</f>
        <v/>
      </c>
      <c r="I313" s="26" t="str">
        <f t="shared" si="16"/>
        <v/>
      </c>
      <c r="J313" s="29" t="str">
        <f t="shared" si="17"/>
        <v/>
      </c>
      <c r="K313" s="11"/>
      <c r="L313" s="12"/>
      <c r="M313" s="12"/>
      <c r="N313" s="13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x14ac:dyDescent="0.15">
      <c r="A314" s="23">
        <v>313</v>
      </c>
      <c r="B314" s="58"/>
      <c r="C314" s="58"/>
      <c r="D314" s="58"/>
      <c r="E314" s="56" t="str">
        <f>IF($C314="","",VLOOKUP($D314,編集不可!$A$9:$D$11,2,FALSE))</f>
        <v/>
      </c>
      <c r="F314" s="56" t="str">
        <f t="shared" si="15"/>
        <v/>
      </c>
      <c r="G314" s="56" t="str">
        <f>IF($C314="","",VLOOKUP($D314,編集不可!$A$9:$D$11,3,FALSE))</f>
        <v/>
      </c>
      <c r="H314" s="56" t="str">
        <f>IF($C314="","",VLOOKUP($D314,編集不可!$A$9:$D$11,4,FALSE))</f>
        <v/>
      </c>
      <c r="I314" s="26" t="str">
        <f t="shared" si="16"/>
        <v/>
      </c>
      <c r="J314" s="29" t="str">
        <f t="shared" si="17"/>
        <v/>
      </c>
      <c r="K314" s="11"/>
      <c r="L314" s="12"/>
      <c r="M314" s="12"/>
      <c r="N314" s="13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x14ac:dyDescent="0.15">
      <c r="A315" s="23">
        <v>314</v>
      </c>
      <c r="B315" s="58"/>
      <c r="C315" s="58"/>
      <c r="D315" s="58"/>
      <c r="E315" s="56" t="str">
        <f>IF($C315="","",VLOOKUP($D315,編集不可!$A$9:$D$11,2,FALSE))</f>
        <v/>
      </c>
      <c r="F315" s="56" t="str">
        <f t="shared" si="15"/>
        <v/>
      </c>
      <c r="G315" s="56" t="str">
        <f>IF($C315="","",VLOOKUP($D315,編集不可!$A$9:$D$11,3,FALSE))</f>
        <v/>
      </c>
      <c r="H315" s="56" t="str">
        <f>IF($C315="","",VLOOKUP($D315,編集不可!$A$9:$D$11,4,FALSE))</f>
        <v/>
      </c>
      <c r="I315" s="26" t="str">
        <f t="shared" si="16"/>
        <v/>
      </c>
      <c r="J315" s="29" t="str">
        <f t="shared" si="17"/>
        <v/>
      </c>
      <c r="K315" s="11"/>
      <c r="L315" s="12"/>
      <c r="M315" s="12"/>
      <c r="N315" s="13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x14ac:dyDescent="0.15">
      <c r="A316" s="23">
        <v>315</v>
      </c>
      <c r="B316" s="58"/>
      <c r="C316" s="58"/>
      <c r="D316" s="58"/>
      <c r="E316" s="56" t="str">
        <f>IF($C316="","",VLOOKUP($D316,編集不可!$A$9:$D$11,2,FALSE))</f>
        <v/>
      </c>
      <c r="F316" s="56" t="str">
        <f t="shared" si="15"/>
        <v/>
      </c>
      <c r="G316" s="56" t="str">
        <f>IF($C316="","",VLOOKUP($D316,編集不可!$A$9:$D$11,3,FALSE))</f>
        <v/>
      </c>
      <c r="H316" s="56" t="str">
        <f>IF($C316="","",VLOOKUP($D316,編集不可!$A$9:$D$11,4,FALSE))</f>
        <v/>
      </c>
      <c r="I316" s="26" t="str">
        <f t="shared" si="16"/>
        <v/>
      </c>
      <c r="J316" s="29" t="str">
        <f t="shared" si="17"/>
        <v/>
      </c>
      <c r="K316" s="11"/>
      <c r="L316" s="12"/>
      <c r="M316" s="12"/>
      <c r="N316" s="13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x14ac:dyDescent="0.15">
      <c r="A317" s="23">
        <v>316</v>
      </c>
      <c r="B317" s="58"/>
      <c r="C317" s="58"/>
      <c r="D317" s="58"/>
      <c r="E317" s="56" t="str">
        <f>IF($C317="","",VLOOKUP($D317,編集不可!$A$9:$D$11,2,FALSE))</f>
        <v/>
      </c>
      <c r="F317" s="56" t="str">
        <f t="shared" si="15"/>
        <v/>
      </c>
      <c r="G317" s="56" t="str">
        <f>IF($C317="","",VLOOKUP($D317,編集不可!$A$9:$D$11,3,FALSE))</f>
        <v/>
      </c>
      <c r="H317" s="56" t="str">
        <f>IF($C317="","",VLOOKUP($D317,編集不可!$A$9:$D$11,4,FALSE))</f>
        <v/>
      </c>
      <c r="I317" s="26" t="str">
        <f t="shared" si="16"/>
        <v/>
      </c>
      <c r="J317" s="29" t="str">
        <f t="shared" si="17"/>
        <v/>
      </c>
      <c r="K317" s="11"/>
      <c r="L317" s="12"/>
      <c r="M317" s="12"/>
      <c r="N317" s="13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x14ac:dyDescent="0.15">
      <c r="A318" s="23">
        <v>317</v>
      </c>
      <c r="B318" s="58"/>
      <c r="C318" s="58"/>
      <c r="D318" s="58"/>
      <c r="E318" s="56" t="str">
        <f>IF($C318="","",VLOOKUP($D318,編集不可!$A$9:$D$11,2,FALSE))</f>
        <v/>
      </c>
      <c r="F318" s="56" t="str">
        <f t="shared" si="15"/>
        <v/>
      </c>
      <c r="G318" s="56" t="str">
        <f>IF($C318="","",VLOOKUP($D318,編集不可!$A$9:$D$11,3,FALSE))</f>
        <v/>
      </c>
      <c r="H318" s="56" t="str">
        <f>IF($C318="","",VLOOKUP($D318,編集不可!$A$9:$D$11,4,FALSE))</f>
        <v/>
      </c>
      <c r="I318" s="26" t="str">
        <f t="shared" si="16"/>
        <v/>
      </c>
      <c r="J318" s="29" t="str">
        <f t="shared" si="17"/>
        <v/>
      </c>
      <c r="K318" s="11"/>
      <c r="L318" s="12"/>
      <c r="M318" s="12"/>
      <c r="N318" s="13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x14ac:dyDescent="0.15">
      <c r="A319" s="23">
        <v>318</v>
      </c>
      <c r="B319" s="58"/>
      <c r="C319" s="58"/>
      <c r="D319" s="58"/>
      <c r="E319" s="56" t="str">
        <f>IF($C319="","",VLOOKUP($D319,編集不可!$A$9:$D$11,2,FALSE))</f>
        <v/>
      </c>
      <c r="F319" s="56" t="str">
        <f t="shared" si="15"/>
        <v/>
      </c>
      <c r="G319" s="56" t="str">
        <f>IF($C319="","",VLOOKUP($D319,編集不可!$A$9:$D$11,3,FALSE))</f>
        <v/>
      </c>
      <c r="H319" s="56" t="str">
        <f>IF($C319="","",VLOOKUP($D319,編集不可!$A$9:$D$11,4,FALSE))</f>
        <v/>
      </c>
      <c r="I319" s="26" t="str">
        <f t="shared" si="16"/>
        <v/>
      </c>
      <c r="J319" s="29" t="str">
        <f t="shared" si="17"/>
        <v/>
      </c>
      <c r="K319" s="11"/>
      <c r="L319" s="12"/>
      <c r="M319" s="12"/>
      <c r="N319" s="13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x14ac:dyDescent="0.15">
      <c r="A320" s="23">
        <v>319</v>
      </c>
      <c r="B320" s="58"/>
      <c r="C320" s="58"/>
      <c r="D320" s="58"/>
      <c r="E320" s="56" t="str">
        <f>IF($C320="","",VLOOKUP($D320,編集不可!$A$9:$D$11,2,FALSE))</f>
        <v/>
      </c>
      <c r="F320" s="56" t="str">
        <f t="shared" si="15"/>
        <v/>
      </c>
      <c r="G320" s="56" t="str">
        <f>IF($C320="","",VLOOKUP($D320,編集不可!$A$9:$D$11,3,FALSE))</f>
        <v/>
      </c>
      <c r="H320" s="56" t="str">
        <f>IF($C320="","",VLOOKUP($D320,編集不可!$A$9:$D$11,4,FALSE))</f>
        <v/>
      </c>
      <c r="I320" s="26" t="str">
        <f t="shared" si="16"/>
        <v/>
      </c>
      <c r="J320" s="29" t="str">
        <f t="shared" si="17"/>
        <v/>
      </c>
      <c r="K320" s="11"/>
      <c r="L320" s="12"/>
      <c r="M320" s="12"/>
      <c r="N320" s="13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x14ac:dyDescent="0.15">
      <c r="A321" s="23">
        <v>320</v>
      </c>
      <c r="B321" s="58"/>
      <c r="C321" s="58"/>
      <c r="D321" s="58"/>
      <c r="E321" s="56" t="str">
        <f>IF($C321="","",VLOOKUP($D321,編集不可!$A$9:$D$11,2,FALSE))</f>
        <v/>
      </c>
      <c r="F321" s="56" t="str">
        <f t="shared" si="15"/>
        <v/>
      </c>
      <c r="G321" s="56" t="str">
        <f>IF($C321="","",VLOOKUP($D321,編集不可!$A$9:$D$11,3,FALSE))</f>
        <v/>
      </c>
      <c r="H321" s="56" t="str">
        <f>IF($C321="","",VLOOKUP($D321,編集不可!$A$9:$D$11,4,FALSE))</f>
        <v/>
      </c>
      <c r="I321" s="26" t="str">
        <f t="shared" si="16"/>
        <v/>
      </c>
      <c r="J321" s="29" t="str">
        <f t="shared" si="17"/>
        <v/>
      </c>
      <c r="K321" s="11"/>
      <c r="L321" s="12"/>
      <c r="M321" s="12"/>
      <c r="N321" s="13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x14ac:dyDescent="0.15">
      <c r="A322" s="23">
        <v>321</v>
      </c>
      <c r="B322" s="58"/>
      <c r="C322" s="58"/>
      <c r="D322" s="58"/>
      <c r="E322" s="56" t="str">
        <f>IF($C322="","",VLOOKUP($D322,編集不可!$A$9:$D$11,2,FALSE))</f>
        <v/>
      </c>
      <c r="F322" s="56" t="str">
        <f t="shared" si="15"/>
        <v/>
      </c>
      <c r="G322" s="56" t="str">
        <f>IF($C322="","",VLOOKUP($D322,編集不可!$A$9:$D$11,3,FALSE))</f>
        <v/>
      </c>
      <c r="H322" s="56" t="str">
        <f>IF($C322="","",VLOOKUP($D322,編集不可!$A$9:$D$11,4,FALSE))</f>
        <v/>
      </c>
      <c r="I322" s="26" t="str">
        <f t="shared" si="16"/>
        <v/>
      </c>
      <c r="J322" s="29" t="str">
        <f t="shared" si="17"/>
        <v/>
      </c>
      <c r="K322" s="11"/>
      <c r="L322" s="12"/>
      <c r="M322" s="12"/>
      <c r="N322" s="13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x14ac:dyDescent="0.15">
      <c r="A323" s="23">
        <v>322</v>
      </c>
      <c r="B323" s="58"/>
      <c r="C323" s="58"/>
      <c r="D323" s="58"/>
      <c r="E323" s="56" t="str">
        <f>IF($C323="","",VLOOKUP($D323,編集不可!$A$9:$D$11,2,FALSE))</f>
        <v/>
      </c>
      <c r="F323" s="56" t="str">
        <f t="shared" si="15"/>
        <v/>
      </c>
      <c r="G323" s="56" t="str">
        <f>IF($C323="","",VLOOKUP($D323,編集不可!$A$9:$D$11,3,FALSE))</f>
        <v/>
      </c>
      <c r="H323" s="56" t="str">
        <f>IF($C323="","",VLOOKUP($D323,編集不可!$A$9:$D$11,4,FALSE))</f>
        <v/>
      </c>
      <c r="I323" s="26" t="str">
        <f t="shared" si="16"/>
        <v/>
      </c>
      <c r="J323" s="29" t="str">
        <f t="shared" si="17"/>
        <v/>
      </c>
      <c r="K323" s="11"/>
      <c r="L323" s="12"/>
      <c r="M323" s="12"/>
      <c r="N323" s="13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x14ac:dyDescent="0.15">
      <c r="A324" s="23">
        <v>323</v>
      </c>
      <c r="B324" s="58"/>
      <c r="C324" s="58"/>
      <c r="D324" s="58"/>
      <c r="E324" s="56" t="str">
        <f>IF($C324="","",VLOOKUP($D324,編集不可!$A$9:$D$11,2,FALSE))</f>
        <v/>
      </c>
      <c r="F324" s="56" t="str">
        <f t="shared" si="15"/>
        <v/>
      </c>
      <c r="G324" s="56" t="str">
        <f>IF($C324="","",VLOOKUP($D324,編集不可!$A$9:$D$11,3,FALSE))</f>
        <v/>
      </c>
      <c r="H324" s="56" t="str">
        <f>IF($C324="","",VLOOKUP($D324,編集不可!$A$9:$D$11,4,FALSE))</f>
        <v/>
      </c>
      <c r="I324" s="26" t="str">
        <f t="shared" si="16"/>
        <v/>
      </c>
      <c r="J324" s="29" t="str">
        <f t="shared" si="17"/>
        <v/>
      </c>
      <c r="K324" s="11"/>
      <c r="L324" s="12"/>
      <c r="M324" s="12"/>
      <c r="N324" s="13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x14ac:dyDescent="0.15">
      <c r="A325" s="23">
        <v>324</v>
      </c>
      <c r="B325" s="58"/>
      <c r="C325" s="58"/>
      <c r="D325" s="58"/>
      <c r="E325" s="56" t="str">
        <f>IF($C325="","",VLOOKUP($D325,編集不可!$A$9:$D$11,2,FALSE))</f>
        <v/>
      </c>
      <c r="F325" s="56" t="str">
        <f t="shared" si="15"/>
        <v/>
      </c>
      <c r="G325" s="56" t="str">
        <f>IF($C325="","",VLOOKUP($D325,編集不可!$A$9:$D$11,3,FALSE))</f>
        <v/>
      </c>
      <c r="H325" s="56" t="str">
        <f>IF($C325="","",VLOOKUP($D325,編集不可!$A$9:$D$11,4,FALSE))</f>
        <v/>
      </c>
      <c r="I325" s="26" t="str">
        <f t="shared" si="16"/>
        <v/>
      </c>
      <c r="J325" s="29" t="str">
        <f t="shared" si="17"/>
        <v/>
      </c>
      <c r="K325" s="11"/>
      <c r="L325" s="12"/>
      <c r="M325" s="12"/>
      <c r="N325" s="13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x14ac:dyDescent="0.15">
      <c r="A326" s="23">
        <v>325</v>
      </c>
      <c r="B326" s="58"/>
      <c r="C326" s="58"/>
      <c r="D326" s="58"/>
      <c r="E326" s="56" t="str">
        <f>IF($C326="","",VLOOKUP($D326,編集不可!$A$9:$D$11,2,FALSE))</f>
        <v/>
      </c>
      <c r="F326" s="56" t="str">
        <f t="shared" si="15"/>
        <v/>
      </c>
      <c r="G326" s="56" t="str">
        <f>IF($C326="","",VLOOKUP($D326,編集不可!$A$9:$D$11,3,FALSE))</f>
        <v/>
      </c>
      <c r="H326" s="56" t="str">
        <f>IF($C326="","",VLOOKUP($D326,編集不可!$A$9:$D$11,4,FALSE))</f>
        <v/>
      </c>
      <c r="I326" s="26" t="str">
        <f t="shared" si="16"/>
        <v/>
      </c>
      <c r="J326" s="29" t="str">
        <f t="shared" si="17"/>
        <v/>
      </c>
      <c r="K326" s="11"/>
      <c r="L326" s="12"/>
      <c r="M326" s="12"/>
      <c r="N326" s="13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x14ac:dyDescent="0.15">
      <c r="A327" s="23">
        <v>326</v>
      </c>
      <c r="B327" s="58"/>
      <c r="C327" s="58"/>
      <c r="D327" s="58"/>
      <c r="E327" s="56" t="str">
        <f>IF($C327="","",VLOOKUP($D327,編集不可!$A$9:$D$11,2,FALSE))</f>
        <v/>
      </c>
      <c r="F327" s="56" t="str">
        <f t="shared" si="15"/>
        <v/>
      </c>
      <c r="G327" s="56" t="str">
        <f>IF($C327="","",VLOOKUP($D327,編集不可!$A$9:$D$11,3,FALSE))</f>
        <v/>
      </c>
      <c r="H327" s="56" t="str">
        <f>IF($C327="","",VLOOKUP($D327,編集不可!$A$9:$D$11,4,FALSE))</f>
        <v/>
      </c>
      <c r="I327" s="26" t="str">
        <f t="shared" si="16"/>
        <v/>
      </c>
      <c r="J327" s="29" t="str">
        <f t="shared" si="17"/>
        <v/>
      </c>
      <c r="K327" s="11"/>
      <c r="L327" s="12"/>
      <c r="M327" s="12"/>
      <c r="N327" s="13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x14ac:dyDescent="0.15">
      <c r="A328" s="23">
        <v>327</v>
      </c>
      <c r="B328" s="58"/>
      <c r="C328" s="58"/>
      <c r="D328" s="58"/>
      <c r="E328" s="56" t="str">
        <f>IF($C328="","",VLOOKUP($D328,編集不可!$A$9:$D$11,2,FALSE))</f>
        <v/>
      </c>
      <c r="F328" s="56" t="str">
        <f t="shared" si="15"/>
        <v/>
      </c>
      <c r="G328" s="56" t="str">
        <f>IF($C328="","",VLOOKUP($D328,編集不可!$A$9:$D$11,3,FALSE))</f>
        <v/>
      </c>
      <c r="H328" s="56" t="str">
        <f>IF($C328="","",VLOOKUP($D328,編集不可!$A$9:$D$11,4,FALSE))</f>
        <v/>
      </c>
      <c r="I328" s="26" t="str">
        <f t="shared" si="16"/>
        <v/>
      </c>
      <c r="J328" s="29" t="str">
        <f t="shared" si="17"/>
        <v/>
      </c>
      <c r="K328" s="11"/>
      <c r="L328" s="12"/>
      <c r="M328" s="12"/>
      <c r="N328" s="13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x14ac:dyDescent="0.15">
      <c r="A329" s="23">
        <v>328</v>
      </c>
      <c r="B329" s="58"/>
      <c r="C329" s="58"/>
      <c r="D329" s="58"/>
      <c r="E329" s="56" t="str">
        <f>IF($C329="","",VLOOKUP($D329,編集不可!$A$9:$D$11,2,FALSE))</f>
        <v/>
      </c>
      <c r="F329" s="56" t="str">
        <f t="shared" si="15"/>
        <v/>
      </c>
      <c r="G329" s="56" t="str">
        <f>IF($C329="","",VLOOKUP($D329,編集不可!$A$9:$D$11,3,FALSE))</f>
        <v/>
      </c>
      <c r="H329" s="56" t="str">
        <f>IF($C329="","",VLOOKUP($D329,編集不可!$A$9:$D$11,4,FALSE))</f>
        <v/>
      </c>
      <c r="I329" s="26" t="str">
        <f t="shared" si="16"/>
        <v/>
      </c>
      <c r="J329" s="29" t="str">
        <f t="shared" si="17"/>
        <v/>
      </c>
      <c r="K329" s="11"/>
      <c r="L329" s="12"/>
      <c r="M329" s="12"/>
      <c r="N329" s="13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x14ac:dyDescent="0.15">
      <c r="A330" s="23">
        <v>329</v>
      </c>
      <c r="B330" s="58"/>
      <c r="C330" s="58"/>
      <c r="D330" s="58"/>
      <c r="E330" s="56" t="str">
        <f>IF($C330="","",VLOOKUP($D330,編集不可!$A$9:$D$11,2,FALSE))</f>
        <v/>
      </c>
      <c r="F330" s="56" t="str">
        <f t="shared" si="15"/>
        <v/>
      </c>
      <c r="G330" s="56" t="str">
        <f>IF($C330="","",VLOOKUP($D330,編集不可!$A$9:$D$11,3,FALSE))</f>
        <v/>
      </c>
      <c r="H330" s="56" t="str">
        <f>IF($C330="","",VLOOKUP($D330,編集不可!$A$9:$D$11,4,FALSE))</f>
        <v/>
      </c>
      <c r="I330" s="26" t="str">
        <f t="shared" si="16"/>
        <v/>
      </c>
      <c r="J330" s="29" t="str">
        <f t="shared" si="17"/>
        <v/>
      </c>
      <c r="K330" s="11"/>
      <c r="L330" s="12"/>
      <c r="M330" s="12"/>
      <c r="N330" s="13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x14ac:dyDescent="0.15">
      <c r="A331" s="23">
        <v>330</v>
      </c>
      <c r="B331" s="58"/>
      <c r="C331" s="58"/>
      <c r="D331" s="58"/>
      <c r="E331" s="56" t="str">
        <f>IF($C331="","",VLOOKUP($D331,編集不可!$A$9:$D$11,2,FALSE))</f>
        <v/>
      </c>
      <c r="F331" s="56" t="str">
        <f t="shared" si="15"/>
        <v/>
      </c>
      <c r="G331" s="56" t="str">
        <f>IF($C331="","",VLOOKUP($D331,編集不可!$A$9:$D$11,3,FALSE))</f>
        <v/>
      </c>
      <c r="H331" s="56" t="str">
        <f>IF($C331="","",VLOOKUP($D331,編集不可!$A$9:$D$11,4,FALSE))</f>
        <v/>
      </c>
      <c r="I331" s="26" t="str">
        <f t="shared" si="16"/>
        <v/>
      </c>
      <c r="J331" s="29" t="str">
        <f t="shared" si="17"/>
        <v/>
      </c>
      <c r="K331" s="11"/>
      <c r="L331" s="12"/>
      <c r="M331" s="12"/>
      <c r="N331" s="13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x14ac:dyDescent="0.15">
      <c r="A332" s="23">
        <v>331</v>
      </c>
      <c r="B332" s="58"/>
      <c r="C332" s="58"/>
      <c r="D332" s="58"/>
      <c r="E332" s="56" t="str">
        <f>IF($C332="","",VLOOKUP($D332,編集不可!$A$9:$D$11,2,FALSE))</f>
        <v/>
      </c>
      <c r="F332" s="56" t="str">
        <f t="shared" si="15"/>
        <v/>
      </c>
      <c r="G332" s="56" t="str">
        <f>IF($C332="","",VLOOKUP($D332,編集不可!$A$9:$D$11,3,FALSE))</f>
        <v/>
      </c>
      <c r="H332" s="56" t="str">
        <f>IF($C332="","",VLOOKUP($D332,編集不可!$A$9:$D$11,4,FALSE))</f>
        <v/>
      </c>
      <c r="I332" s="26" t="str">
        <f t="shared" si="16"/>
        <v/>
      </c>
      <c r="J332" s="29" t="str">
        <f t="shared" si="17"/>
        <v/>
      </c>
      <c r="K332" s="11"/>
      <c r="L332" s="12"/>
      <c r="M332" s="12"/>
      <c r="N332" s="13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x14ac:dyDescent="0.15">
      <c r="A333" s="23">
        <v>332</v>
      </c>
      <c r="B333" s="58"/>
      <c r="C333" s="58"/>
      <c r="D333" s="58"/>
      <c r="E333" s="56" t="str">
        <f>IF($C333="","",VLOOKUP($D333,編集不可!$A$9:$D$11,2,FALSE))</f>
        <v/>
      </c>
      <c r="F333" s="56" t="str">
        <f t="shared" si="15"/>
        <v/>
      </c>
      <c r="G333" s="56" t="str">
        <f>IF($C333="","",VLOOKUP($D333,編集不可!$A$9:$D$11,3,FALSE))</f>
        <v/>
      </c>
      <c r="H333" s="56" t="str">
        <f>IF($C333="","",VLOOKUP($D333,編集不可!$A$9:$D$11,4,FALSE))</f>
        <v/>
      </c>
      <c r="I333" s="26" t="str">
        <f t="shared" si="16"/>
        <v/>
      </c>
      <c r="J333" s="29" t="str">
        <f t="shared" si="17"/>
        <v/>
      </c>
      <c r="K333" s="11"/>
      <c r="L333" s="12"/>
      <c r="M333" s="12"/>
      <c r="N333" s="13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x14ac:dyDescent="0.15">
      <c r="A334" s="23">
        <v>333</v>
      </c>
      <c r="B334" s="58"/>
      <c r="C334" s="58"/>
      <c r="D334" s="58"/>
      <c r="E334" s="56" t="str">
        <f>IF($C334="","",VLOOKUP($D334,編集不可!$A$9:$D$11,2,FALSE))</f>
        <v/>
      </c>
      <c r="F334" s="56" t="str">
        <f t="shared" si="15"/>
        <v/>
      </c>
      <c r="G334" s="56" t="str">
        <f>IF($C334="","",VLOOKUP($D334,編集不可!$A$9:$D$11,3,FALSE))</f>
        <v/>
      </c>
      <c r="H334" s="56" t="str">
        <f>IF($C334="","",VLOOKUP($D334,編集不可!$A$9:$D$11,4,FALSE))</f>
        <v/>
      </c>
      <c r="I334" s="26" t="str">
        <f t="shared" si="16"/>
        <v/>
      </c>
      <c r="J334" s="29" t="str">
        <f t="shared" si="17"/>
        <v/>
      </c>
      <c r="K334" s="11"/>
      <c r="L334" s="12"/>
      <c r="M334" s="12"/>
      <c r="N334" s="13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x14ac:dyDescent="0.15">
      <c r="A335" s="23">
        <v>334</v>
      </c>
      <c r="B335" s="58"/>
      <c r="C335" s="58"/>
      <c r="D335" s="58"/>
      <c r="E335" s="56" t="str">
        <f>IF($C335="","",VLOOKUP($D335,編集不可!$A$9:$D$11,2,FALSE))</f>
        <v/>
      </c>
      <c r="F335" s="56" t="str">
        <f t="shared" ref="F335:F398" si="18">IF($C335="","",SUM($C335*$E335))</f>
        <v/>
      </c>
      <c r="G335" s="56" t="str">
        <f>IF($C335="","",VLOOKUP($D335,編集不可!$A$9:$D$11,3,FALSE))</f>
        <v/>
      </c>
      <c r="H335" s="56" t="str">
        <f>IF($C335="","",VLOOKUP($D335,編集不可!$A$9:$D$11,4,FALSE))</f>
        <v/>
      </c>
      <c r="I335" s="26" t="str">
        <f t="shared" ref="I335:I398" si="19">IF($C335="","",ROUND(SUM($F335*$G335+$H335),2))</f>
        <v/>
      </c>
      <c r="J335" s="29" t="str">
        <f t="shared" ref="J335:J398" si="20">IF($C335="","",ROUNDDOWN($I335,-2))</f>
        <v/>
      </c>
      <c r="K335" s="11"/>
      <c r="L335" s="12"/>
      <c r="M335" s="12"/>
      <c r="N335" s="13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x14ac:dyDescent="0.15">
      <c r="A336" s="23">
        <v>335</v>
      </c>
      <c r="B336" s="58"/>
      <c r="C336" s="58"/>
      <c r="D336" s="58"/>
      <c r="E336" s="56" t="str">
        <f>IF($C336="","",VLOOKUP($D336,編集不可!$A$9:$D$11,2,FALSE))</f>
        <v/>
      </c>
      <c r="F336" s="56" t="str">
        <f t="shared" si="18"/>
        <v/>
      </c>
      <c r="G336" s="56" t="str">
        <f>IF($C336="","",VLOOKUP($D336,編集不可!$A$9:$D$11,3,FALSE))</f>
        <v/>
      </c>
      <c r="H336" s="56" t="str">
        <f>IF($C336="","",VLOOKUP($D336,編集不可!$A$9:$D$11,4,FALSE))</f>
        <v/>
      </c>
      <c r="I336" s="26" t="str">
        <f t="shared" si="19"/>
        <v/>
      </c>
      <c r="J336" s="29" t="str">
        <f t="shared" si="20"/>
        <v/>
      </c>
      <c r="K336" s="11"/>
      <c r="L336" s="12"/>
      <c r="M336" s="12"/>
      <c r="N336" s="13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x14ac:dyDescent="0.15">
      <c r="A337" s="23">
        <v>336</v>
      </c>
      <c r="B337" s="58"/>
      <c r="C337" s="58"/>
      <c r="D337" s="58"/>
      <c r="E337" s="56" t="str">
        <f>IF($C337="","",VLOOKUP($D337,編集不可!$A$9:$D$11,2,FALSE))</f>
        <v/>
      </c>
      <c r="F337" s="56" t="str">
        <f t="shared" si="18"/>
        <v/>
      </c>
      <c r="G337" s="56" t="str">
        <f>IF($C337="","",VLOOKUP($D337,編集不可!$A$9:$D$11,3,FALSE))</f>
        <v/>
      </c>
      <c r="H337" s="56" t="str">
        <f>IF($C337="","",VLOOKUP($D337,編集不可!$A$9:$D$11,4,FALSE))</f>
        <v/>
      </c>
      <c r="I337" s="26" t="str">
        <f t="shared" si="19"/>
        <v/>
      </c>
      <c r="J337" s="29" t="str">
        <f t="shared" si="20"/>
        <v/>
      </c>
      <c r="K337" s="11"/>
      <c r="L337" s="12"/>
      <c r="M337" s="12"/>
      <c r="N337" s="13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x14ac:dyDescent="0.15">
      <c r="A338" s="23">
        <v>337</v>
      </c>
      <c r="B338" s="58"/>
      <c r="C338" s="58"/>
      <c r="D338" s="58"/>
      <c r="E338" s="56" t="str">
        <f>IF($C338="","",VLOOKUP($D338,編集不可!$A$9:$D$11,2,FALSE))</f>
        <v/>
      </c>
      <c r="F338" s="56" t="str">
        <f t="shared" si="18"/>
        <v/>
      </c>
      <c r="G338" s="56" t="str">
        <f>IF($C338="","",VLOOKUP($D338,編集不可!$A$9:$D$11,3,FALSE))</f>
        <v/>
      </c>
      <c r="H338" s="56" t="str">
        <f>IF($C338="","",VLOOKUP($D338,編集不可!$A$9:$D$11,4,FALSE))</f>
        <v/>
      </c>
      <c r="I338" s="26" t="str">
        <f t="shared" si="19"/>
        <v/>
      </c>
      <c r="J338" s="29" t="str">
        <f t="shared" si="20"/>
        <v/>
      </c>
      <c r="K338" s="11"/>
      <c r="L338" s="12"/>
      <c r="M338" s="12"/>
      <c r="N338" s="13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x14ac:dyDescent="0.15">
      <c r="A339" s="23">
        <v>338</v>
      </c>
      <c r="B339" s="58"/>
      <c r="C339" s="58"/>
      <c r="D339" s="58"/>
      <c r="E339" s="56" t="str">
        <f>IF($C339="","",VLOOKUP($D339,編集不可!$A$9:$D$11,2,FALSE))</f>
        <v/>
      </c>
      <c r="F339" s="56" t="str">
        <f t="shared" si="18"/>
        <v/>
      </c>
      <c r="G339" s="56" t="str">
        <f>IF($C339="","",VLOOKUP($D339,編集不可!$A$9:$D$11,3,FALSE))</f>
        <v/>
      </c>
      <c r="H339" s="56" t="str">
        <f>IF($C339="","",VLOOKUP($D339,編集不可!$A$9:$D$11,4,FALSE))</f>
        <v/>
      </c>
      <c r="I339" s="26" t="str">
        <f t="shared" si="19"/>
        <v/>
      </c>
      <c r="J339" s="29" t="str">
        <f t="shared" si="20"/>
        <v/>
      </c>
      <c r="K339" s="11"/>
      <c r="L339" s="12"/>
      <c r="M339" s="12"/>
      <c r="N339" s="13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x14ac:dyDescent="0.15">
      <c r="A340" s="23">
        <v>339</v>
      </c>
      <c r="B340" s="58"/>
      <c r="C340" s="58"/>
      <c r="D340" s="58"/>
      <c r="E340" s="56" t="str">
        <f>IF($C340="","",VLOOKUP($D340,編集不可!$A$9:$D$11,2,FALSE))</f>
        <v/>
      </c>
      <c r="F340" s="56" t="str">
        <f t="shared" si="18"/>
        <v/>
      </c>
      <c r="G340" s="56" t="str">
        <f>IF($C340="","",VLOOKUP($D340,編集不可!$A$9:$D$11,3,FALSE))</f>
        <v/>
      </c>
      <c r="H340" s="56" t="str">
        <f>IF($C340="","",VLOOKUP($D340,編集不可!$A$9:$D$11,4,FALSE))</f>
        <v/>
      </c>
      <c r="I340" s="26" t="str">
        <f t="shared" si="19"/>
        <v/>
      </c>
      <c r="J340" s="29" t="str">
        <f t="shared" si="20"/>
        <v/>
      </c>
      <c r="K340" s="11"/>
      <c r="L340" s="12"/>
      <c r="M340" s="12"/>
      <c r="N340" s="13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x14ac:dyDescent="0.15">
      <c r="A341" s="23">
        <v>340</v>
      </c>
      <c r="B341" s="58"/>
      <c r="C341" s="58"/>
      <c r="D341" s="58"/>
      <c r="E341" s="56" t="str">
        <f>IF($C341="","",VLOOKUP($D341,編集不可!$A$9:$D$11,2,FALSE))</f>
        <v/>
      </c>
      <c r="F341" s="56" t="str">
        <f t="shared" si="18"/>
        <v/>
      </c>
      <c r="G341" s="56" t="str">
        <f>IF($C341="","",VLOOKUP($D341,編集不可!$A$9:$D$11,3,FALSE))</f>
        <v/>
      </c>
      <c r="H341" s="56" t="str">
        <f>IF($C341="","",VLOOKUP($D341,編集不可!$A$9:$D$11,4,FALSE))</f>
        <v/>
      </c>
      <c r="I341" s="26" t="str">
        <f t="shared" si="19"/>
        <v/>
      </c>
      <c r="J341" s="29" t="str">
        <f t="shared" si="20"/>
        <v/>
      </c>
      <c r="K341" s="11"/>
      <c r="L341" s="12"/>
      <c r="M341" s="12"/>
      <c r="N341" s="13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x14ac:dyDescent="0.15">
      <c r="A342" s="23">
        <v>341</v>
      </c>
      <c r="B342" s="58"/>
      <c r="C342" s="58"/>
      <c r="D342" s="58"/>
      <c r="E342" s="56" t="str">
        <f>IF($C342="","",VLOOKUP($D342,編集不可!$A$9:$D$11,2,FALSE))</f>
        <v/>
      </c>
      <c r="F342" s="56" t="str">
        <f t="shared" si="18"/>
        <v/>
      </c>
      <c r="G342" s="56" t="str">
        <f>IF($C342="","",VLOOKUP($D342,編集不可!$A$9:$D$11,3,FALSE))</f>
        <v/>
      </c>
      <c r="H342" s="56" t="str">
        <f>IF($C342="","",VLOOKUP($D342,編集不可!$A$9:$D$11,4,FALSE))</f>
        <v/>
      </c>
      <c r="I342" s="26" t="str">
        <f t="shared" si="19"/>
        <v/>
      </c>
      <c r="J342" s="29" t="str">
        <f t="shared" si="20"/>
        <v/>
      </c>
      <c r="K342" s="11"/>
      <c r="L342" s="12"/>
      <c r="M342" s="12"/>
      <c r="N342" s="13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x14ac:dyDescent="0.15">
      <c r="A343" s="23">
        <v>342</v>
      </c>
      <c r="B343" s="58"/>
      <c r="C343" s="58"/>
      <c r="D343" s="58"/>
      <c r="E343" s="56" t="str">
        <f>IF($C343="","",VLOOKUP($D343,編集不可!$A$9:$D$11,2,FALSE))</f>
        <v/>
      </c>
      <c r="F343" s="56" t="str">
        <f t="shared" si="18"/>
        <v/>
      </c>
      <c r="G343" s="56" t="str">
        <f>IF($C343="","",VLOOKUP($D343,編集不可!$A$9:$D$11,3,FALSE))</f>
        <v/>
      </c>
      <c r="H343" s="56" t="str">
        <f>IF($C343="","",VLOOKUP($D343,編集不可!$A$9:$D$11,4,FALSE))</f>
        <v/>
      </c>
      <c r="I343" s="26" t="str">
        <f t="shared" si="19"/>
        <v/>
      </c>
      <c r="J343" s="29" t="str">
        <f t="shared" si="20"/>
        <v/>
      </c>
      <c r="K343" s="11"/>
      <c r="L343" s="12"/>
      <c r="M343" s="12"/>
      <c r="N343" s="13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x14ac:dyDescent="0.15">
      <c r="A344" s="23">
        <v>343</v>
      </c>
      <c r="B344" s="58"/>
      <c r="C344" s="58"/>
      <c r="D344" s="58"/>
      <c r="E344" s="56" t="str">
        <f>IF($C344="","",VLOOKUP($D344,編集不可!$A$9:$D$11,2,FALSE))</f>
        <v/>
      </c>
      <c r="F344" s="56" t="str">
        <f t="shared" si="18"/>
        <v/>
      </c>
      <c r="G344" s="56" t="str">
        <f>IF($C344="","",VLOOKUP($D344,編集不可!$A$9:$D$11,3,FALSE))</f>
        <v/>
      </c>
      <c r="H344" s="56" t="str">
        <f>IF($C344="","",VLOOKUP($D344,編集不可!$A$9:$D$11,4,FALSE))</f>
        <v/>
      </c>
      <c r="I344" s="26" t="str">
        <f t="shared" si="19"/>
        <v/>
      </c>
      <c r="J344" s="29" t="str">
        <f t="shared" si="20"/>
        <v/>
      </c>
      <c r="K344" s="11"/>
      <c r="L344" s="12"/>
      <c r="M344" s="12"/>
      <c r="N344" s="13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x14ac:dyDescent="0.15">
      <c r="A345" s="23">
        <v>344</v>
      </c>
      <c r="B345" s="58"/>
      <c r="C345" s="58"/>
      <c r="D345" s="58"/>
      <c r="E345" s="56" t="str">
        <f>IF($C345="","",VLOOKUP($D345,編集不可!$A$9:$D$11,2,FALSE))</f>
        <v/>
      </c>
      <c r="F345" s="56" t="str">
        <f t="shared" si="18"/>
        <v/>
      </c>
      <c r="G345" s="56" t="str">
        <f>IF($C345="","",VLOOKUP($D345,編集不可!$A$9:$D$11,3,FALSE))</f>
        <v/>
      </c>
      <c r="H345" s="56" t="str">
        <f>IF($C345="","",VLOOKUP($D345,編集不可!$A$9:$D$11,4,FALSE))</f>
        <v/>
      </c>
      <c r="I345" s="26" t="str">
        <f t="shared" si="19"/>
        <v/>
      </c>
      <c r="J345" s="29" t="str">
        <f t="shared" si="20"/>
        <v/>
      </c>
      <c r="K345" s="11"/>
      <c r="L345" s="12"/>
      <c r="M345" s="12"/>
      <c r="N345" s="13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x14ac:dyDescent="0.15">
      <c r="A346" s="23">
        <v>345</v>
      </c>
      <c r="B346" s="58"/>
      <c r="C346" s="58"/>
      <c r="D346" s="58"/>
      <c r="E346" s="56" t="str">
        <f>IF($C346="","",VLOOKUP($D346,編集不可!$A$9:$D$11,2,FALSE))</f>
        <v/>
      </c>
      <c r="F346" s="56" t="str">
        <f t="shared" si="18"/>
        <v/>
      </c>
      <c r="G346" s="56" t="str">
        <f>IF($C346="","",VLOOKUP($D346,編集不可!$A$9:$D$11,3,FALSE))</f>
        <v/>
      </c>
      <c r="H346" s="56" t="str">
        <f>IF($C346="","",VLOOKUP($D346,編集不可!$A$9:$D$11,4,FALSE))</f>
        <v/>
      </c>
      <c r="I346" s="26" t="str">
        <f t="shared" si="19"/>
        <v/>
      </c>
      <c r="J346" s="29" t="str">
        <f t="shared" si="20"/>
        <v/>
      </c>
      <c r="K346" s="11"/>
      <c r="L346" s="12"/>
      <c r="M346" s="12"/>
      <c r="N346" s="13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x14ac:dyDescent="0.15">
      <c r="A347" s="23">
        <v>346</v>
      </c>
      <c r="B347" s="58"/>
      <c r="C347" s="58"/>
      <c r="D347" s="58"/>
      <c r="E347" s="56" t="str">
        <f>IF($C347="","",VLOOKUP($D347,編集不可!$A$9:$D$11,2,FALSE))</f>
        <v/>
      </c>
      <c r="F347" s="56" t="str">
        <f t="shared" si="18"/>
        <v/>
      </c>
      <c r="G347" s="56" t="str">
        <f>IF($C347="","",VLOOKUP($D347,編集不可!$A$9:$D$11,3,FALSE))</f>
        <v/>
      </c>
      <c r="H347" s="56" t="str">
        <f>IF($C347="","",VLOOKUP($D347,編集不可!$A$9:$D$11,4,FALSE))</f>
        <v/>
      </c>
      <c r="I347" s="26" t="str">
        <f t="shared" si="19"/>
        <v/>
      </c>
      <c r="J347" s="29" t="str">
        <f t="shared" si="20"/>
        <v/>
      </c>
      <c r="K347" s="11"/>
      <c r="L347" s="12"/>
      <c r="M347" s="12"/>
      <c r="N347" s="13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x14ac:dyDescent="0.15">
      <c r="A348" s="23">
        <v>347</v>
      </c>
      <c r="B348" s="58"/>
      <c r="C348" s="58"/>
      <c r="D348" s="58"/>
      <c r="E348" s="56" t="str">
        <f>IF($C348="","",VLOOKUP($D348,編集不可!$A$9:$D$11,2,FALSE))</f>
        <v/>
      </c>
      <c r="F348" s="56" t="str">
        <f t="shared" si="18"/>
        <v/>
      </c>
      <c r="G348" s="56" t="str">
        <f>IF($C348="","",VLOOKUP($D348,編集不可!$A$9:$D$11,3,FALSE))</f>
        <v/>
      </c>
      <c r="H348" s="56" t="str">
        <f>IF($C348="","",VLOOKUP($D348,編集不可!$A$9:$D$11,4,FALSE))</f>
        <v/>
      </c>
      <c r="I348" s="26" t="str">
        <f t="shared" si="19"/>
        <v/>
      </c>
      <c r="J348" s="29" t="str">
        <f t="shared" si="20"/>
        <v/>
      </c>
      <c r="K348" s="11"/>
      <c r="L348" s="12"/>
      <c r="M348" s="12"/>
      <c r="N348" s="13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x14ac:dyDescent="0.15">
      <c r="A349" s="23">
        <v>348</v>
      </c>
      <c r="B349" s="58"/>
      <c r="C349" s="58"/>
      <c r="D349" s="58"/>
      <c r="E349" s="56" t="str">
        <f>IF($C349="","",VLOOKUP($D349,編集不可!$A$9:$D$11,2,FALSE))</f>
        <v/>
      </c>
      <c r="F349" s="56" t="str">
        <f t="shared" si="18"/>
        <v/>
      </c>
      <c r="G349" s="56" t="str">
        <f>IF($C349="","",VLOOKUP($D349,編集不可!$A$9:$D$11,3,FALSE))</f>
        <v/>
      </c>
      <c r="H349" s="56" t="str">
        <f>IF($C349="","",VLOOKUP($D349,編集不可!$A$9:$D$11,4,FALSE))</f>
        <v/>
      </c>
      <c r="I349" s="26" t="str">
        <f t="shared" si="19"/>
        <v/>
      </c>
      <c r="J349" s="29" t="str">
        <f t="shared" si="20"/>
        <v/>
      </c>
      <c r="K349" s="11"/>
      <c r="L349" s="12"/>
      <c r="M349" s="12"/>
      <c r="N349" s="13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x14ac:dyDescent="0.15">
      <c r="A350" s="23">
        <v>349</v>
      </c>
      <c r="B350" s="58"/>
      <c r="C350" s="58"/>
      <c r="D350" s="58"/>
      <c r="E350" s="56" t="str">
        <f>IF($C350="","",VLOOKUP($D350,編集不可!$A$9:$D$11,2,FALSE))</f>
        <v/>
      </c>
      <c r="F350" s="56" t="str">
        <f t="shared" si="18"/>
        <v/>
      </c>
      <c r="G350" s="56" t="str">
        <f>IF($C350="","",VLOOKUP($D350,編集不可!$A$9:$D$11,3,FALSE))</f>
        <v/>
      </c>
      <c r="H350" s="56" t="str">
        <f>IF($C350="","",VLOOKUP($D350,編集不可!$A$9:$D$11,4,FALSE))</f>
        <v/>
      </c>
      <c r="I350" s="26" t="str">
        <f t="shared" si="19"/>
        <v/>
      </c>
      <c r="J350" s="29" t="str">
        <f t="shared" si="20"/>
        <v/>
      </c>
      <c r="K350" s="11"/>
      <c r="L350" s="12"/>
      <c r="M350" s="12"/>
      <c r="N350" s="13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x14ac:dyDescent="0.15">
      <c r="A351" s="23">
        <v>350</v>
      </c>
      <c r="B351" s="58"/>
      <c r="C351" s="58"/>
      <c r="D351" s="58"/>
      <c r="E351" s="56" t="str">
        <f>IF($C351="","",VLOOKUP($D351,編集不可!$A$9:$D$11,2,FALSE))</f>
        <v/>
      </c>
      <c r="F351" s="56" t="str">
        <f t="shared" si="18"/>
        <v/>
      </c>
      <c r="G351" s="56" t="str">
        <f>IF($C351="","",VLOOKUP($D351,編集不可!$A$9:$D$11,3,FALSE))</f>
        <v/>
      </c>
      <c r="H351" s="56" t="str">
        <f>IF($C351="","",VLOOKUP($D351,編集不可!$A$9:$D$11,4,FALSE))</f>
        <v/>
      </c>
      <c r="I351" s="26" t="str">
        <f t="shared" si="19"/>
        <v/>
      </c>
      <c r="J351" s="29" t="str">
        <f t="shared" si="20"/>
        <v/>
      </c>
      <c r="K351" s="11"/>
      <c r="L351" s="12"/>
      <c r="M351" s="12"/>
      <c r="N351" s="13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x14ac:dyDescent="0.15">
      <c r="A352" s="23">
        <v>351</v>
      </c>
      <c r="B352" s="58"/>
      <c r="C352" s="58"/>
      <c r="D352" s="58"/>
      <c r="E352" s="56" t="str">
        <f>IF($C352="","",VLOOKUP($D352,編集不可!$A$9:$D$11,2,FALSE))</f>
        <v/>
      </c>
      <c r="F352" s="56" t="str">
        <f t="shared" si="18"/>
        <v/>
      </c>
      <c r="G352" s="56" t="str">
        <f>IF($C352="","",VLOOKUP($D352,編集不可!$A$9:$D$11,3,FALSE))</f>
        <v/>
      </c>
      <c r="H352" s="56" t="str">
        <f>IF($C352="","",VLOOKUP($D352,編集不可!$A$9:$D$11,4,FALSE))</f>
        <v/>
      </c>
      <c r="I352" s="26" t="str">
        <f t="shared" si="19"/>
        <v/>
      </c>
      <c r="J352" s="29" t="str">
        <f t="shared" si="20"/>
        <v/>
      </c>
      <c r="K352" s="11"/>
      <c r="L352" s="12"/>
      <c r="M352" s="12"/>
      <c r="N352" s="13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x14ac:dyDescent="0.15">
      <c r="A353" s="23">
        <v>352</v>
      </c>
      <c r="B353" s="58"/>
      <c r="C353" s="58"/>
      <c r="D353" s="58"/>
      <c r="E353" s="56" t="str">
        <f>IF($C353="","",VLOOKUP($D353,編集不可!$A$9:$D$11,2,FALSE))</f>
        <v/>
      </c>
      <c r="F353" s="56" t="str">
        <f t="shared" si="18"/>
        <v/>
      </c>
      <c r="G353" s="56" t="str">
        <f>IF($C353="","",VLOOKUP($D353,編集不可!$A$9:$D$11,3,FALSE))</f>
        <v/>
      </c>
      <c r="H353" s="56" t="str">
        <f>IF($C353="","",VLOOKUP($D353,編集不可!$A$9:$D$11,4,FALSE))</f>
        <v/>
      </c>
      <c r="I353" s="26" t="str">
        <f t="shared" si="19"/>
        <v/>
      </c>
      <c r="J353" s="29" t="str">
        <f t="shared" si="20"/>
        <v/>
      </c>
      <c r="K353" s="11"/>
      <c r="L353" s="12"/>
      <c r="M353" s="12"/>
      <c r="N353" s="13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x14ac:dyDescent="0.15">
      <c r="A354" s="23">
        <v>353</v>
      </c>
      <c r="B354" s="58"/>
      <c r="C354" s="58"/>
      <c r="D354" s="58"/>
      <c r="E354" s="56" t="str">
        <f>IF($C354="","",VLOOKUP($D354,編集不可!$A$9:$D$11,2,FALSE))</f>
        <v/>
      </c>
      <c r="F354" s="56" t="str">
        <f t="shared" si="18"/>
        <v/>
      </c>
      <c r="G354" s="56" t="str">
        <f>IF($C354="","",VLOOKUP($D354,編集不可!$A$9:$D$11,3,FALSE))</f>
        <v/>
      </c>
      <c r="H354" s="56" t="str">
        <f>IF($C354="","",VLOOKUP($D354,編集不可!$A$9:$D$11,4,FALSE))</f>
        <v/>
      </c>
      <c r="I354" s="26" t="str">
        <f t="shared" si="19"/>
        <v/>
      </c>
      <c r="J354" s="29" t="str">
        <f t="shared" si="20"/>
        <v/>
      </c>
      <c r="K354" s="11"/>
      <c r="L354" s="12"/>
      <c r="M354" s="12"/>
      <c r="N354" s="13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x14ac:dyDescent="0.15">
      <c r="A355" s="23">
        <v>354</v>
      </c>
      <c r="B355" s="58"/>
      <c r="C355" s="58"/>
      <c r="D355" s="58"/>
      <c r="E355" s="56" t="str">
        <f>IF($C355="","",VLOOKUP($D355,編集不可!$A$9:$D$11,2,FALSE))</f>
        <v/>
      </c>
      <c r="F355" s="56" t="str">
        <f t="shared" si="18"/>
        <v/>
      </c>
      <c r="G355" s="56" t="str">
        <f>IF($C355="","",VLOOKUP($D355,編集不可!$A$9:$D$11,3,FALSE))</f>
        <v/>
      </c>
      <c r="H355" s="56" t="str">
        <f>IF($C355="","",VLOOKUP($D355,編集不可!$A$9:$D$11,4,FALSE))</f>
        <v/>
      </c>
      <c r="I355" s="26" t="str">
        <f t="shared" si="19"/>
        <v/>
      </c>
      <c r="J355" s="29" t="str">
        <f t="shared" si="20"/>
        <v/>
      </c>
      <c r="K355" s="11"/>
      <c r="L355" s="12"/>
      <c r="M355" s="12"/>
      <c r="N355" s="13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x14ac:dyDescent="0.15">
      <c r="A356" s="23">
        <v>355</v>
      </c>
      <c r="B356" s="58"/>
      <c r="C356" s="58"/>
      <c r="D356" s="58"/>
      <c r="E356" s="56" t="str">
        <f>IF($C356="","",VLOOKUP($D356,編集不可!$A$9:$D$11,2,FALSE))</f>
        <v/>
      </c>
      <c r="F356" s="56" t="str">
        <f t="shared" si="18"/>
        <v/>
      </c>
      <c r="G356" s="56" t="str">
        <f>IF($C356="","",VLOOKUP($D356,編集不可!$A$9:$D$11,3,FALSE))</f>
        <v/>
      </c>
      <c r="H356" s="56" t="str">
        <f>IF($C356="","",VLOOKUP($D356,編集不可!$A$9:$D$11,4,FALSE))</f>
        <v/>
      </c>
      <c r="I356" s="26" t="str">
        <f t="shared" si="19"/>
        <v/>
      </c>
      <c r="J356" s="29" t="str">
        <f t="shared" si="20"/>
        <v/>
      </c>
      <c r="K356" s="11"/>
      <c r="L356" s="12"/>
      <c r="M356" s="12"/>
      <c r="N356" s="13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x14ac:dyDescent="0.15">
      <c r="A357" s="23">
        <v>356</v>
      </c>
      <c r="B357" s="58"/>
      <c r="C357" s="58"/>
      <c r="D357" s="58"/>
      <c r="E357" s="56" t="str">
        <f>IF($C357="","",VLOOKUP($D357,編集不可!$A$9:$D$11,2,FALSE))</f>
        <v/>
      </c>
      <c r="F357" s="56" t="str">
        <f t="shared" si="18"/>
        <v/>
      </c>
      <c r="G357" s="56" t="str">
        <f>IF($C357="","",VLOOKUP($D357,編集不可!$A$9:$D$11,3,FALSE))</f>
        <v/>
      </c>
      <c r="H357" s="56" t="str">
        <f>IF($C357="","",VLOOKUP($D357,編集不可!$A$9:$D$11,4,FALSE))</f>
        <v/>
      </c>
      <c r="I357" s="26" t="str">
        <f t="shared" si="19"/>
        <v/>
      </c>
      <c r="J357" s="29" t="str">
        <f t="shared" si="20"/>
        <v/>
      </c>
      <c r="K357" s="11"/>
      <c r="L357" s="12"/>
      <c r="M357" s="12"/>
      <c r="N357" s="13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x14ac:dyDescent="0.15">
      <c r="A358" s="23">
        <v>357</v>
      </c>
      <c r="B358" s="58"/>
      <c r="C358" s="58"/>
      <c r="D358" s="58"/>
      <c r="E358" s="56" t="str">
        <f>IF($C358="","",VLOOKUP($D358,編集不可!$A$9:$D$11,2,FALSE))</f>
        <v/>
      </c>
      <c r="F358" s="56" t="str">
        <f t="shared" si="18"/>
        <v/>
      </c>
      <c r="G358" s="56" t="str">
        <f>IF($C358="","",VLOOKUP($D358,編集不可!$A$9:$D$11,3,FALSE))</f>
        <v/>
      </c>
      <c r="H358" s="56" t="str">
        <f>IF($C358="","",VLOOKUP($D358,編集不可!$A$9:$D$11,4,FALSE))</f>
        <v/>
      </c>
      <c r="I358" s="26" t="str">
        <f t="shared" si="19"/>
        <v/>
      </c>
      <c r="J358" s="29" t="str">
        <f t="shared" si="20"/>
        <v/>
      </c>
      <c r="K358" s="11"/>
      <c r="L358" s="12"/>
      <c r="M358" s="12"/>
      <c r="N358" s="13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x14ac:dyDescent="0.15">
      <c r="A359" s="23">
        <v>358</v>
      </c>
      <c r="B359" s="58"/>
      <c r="C359" s="58"/>
      <c r="D359" s="58"/>
      <c r="E359" s="56" t="str">
        <f>IF($C359="","",VLOOKUP($D359,編集不可!$A$9:$D$11,2,FALSE))</f>
        <v/>
      </c>
      <c r="F359" s="56" t="str">
        <f t="shared" si="18"/>
        <v/>
      </c>
      <c r="G359" s="56" t="str">
        <f>IF($C359="","",VLOOKUP($D359,編集不可!$A$9:$D$11,3,FALSE))</f>
        <v/>
      </c>
      <c r="H359" s="56" t="str">
        <f>IF($C359="","",VLOOKUP($D359,編集不可!$A$9:$D$11,4,FALSE))</f>
        <v/>
      </c>
      <c r="I359" s="26" t="str">
        <f t="shared" si="19"/>
        <v/>
      </c>
      <c r="J359" s="29" t="str">
        <f t="shared" si="20"/>
        <v/>
      </c>
      <c r="K359" s="11"/>
      <c r="L359" s="12"/>
      <c r="M359" s="12"/>
      <c r="N359" s="13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x14ac:dyDescent="0.15">
      <c r="A360" s="23">
        <v>359</v>
      </c>
      <c r="B360" s="58"/>
      <c r="C360" s="58"/>
      <c r="D360" s="58"/>
      <c r="E360" s="56" t="str">
        <f>IF($C360="","",VLOOKUP($D360,編集不可!$A$9:$D$11,2,FALSE))</f>
        <v/>
      </c>
      <c r="F360" s="56" t="str">
        <f t="shared" si="18"/>
        <v/>
      </c>
      <c r="G360" s="56" t="str">
        <f>IF($C360="","",VLOOKUP($D360,編集不可!$A$9:$D$11,3,FALSE))</f>
        <v/>
      </c>
      <c r="H360" s="56" t="str">
        <f>IF($C360="","",VLOOKUP($D360,編集不可!$A$9:$D$11,4,FALSE))</f>
        <v/>
      </c>
      <c r="I360" s="26" t="str">
        <f t="shared" si="19"/>
        <v/>
      </c>
      <c r="J360" s="29" t="str">
        <f t="shared" si="20"/>
        <v/>
      </c>
      <c r="K360" s="11"/>
      <c r="L360" s="12"/>
      <c r="M360" s="12"/>
      <c r="N360" s="13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x14ac:dyDescent="0.15">
      <c r="A361" s="23">
        <v>360</v>
      </c>
      <c r="B361" s="58"/>
      <c r="C361" s="58"/>
      <c r="D361" s="58"/>
      <c r="E361" s="56" t="str">
        <f>IF($C361="","",VLOOKUP($D361,編集不可!$A$9:$D$11,2,FALSE))</f>
        <v/>
      </c>
      <c r="F361" s="56" t="str">
        <f t="shared" si="18"/>
        <v/>
      </c>
      <c r="G361" s="56" t="str">
        <f>IF($C361="","",VLOOKUP($D361,編集不可!$A$9:$D$11,3,FALSE))</f>
        <v/>
      </c>
      <c r="H361" s="56" t="str">
        <f>IF($C361="","",VLOOKUP($D361,編集不可!$A$9:$D$11,4,FALSE))</f>
        <v/>
      </c>
      <c r="I361" s="26" t="str">
        <f t="shared" si="19"/>
        <v/>
      </c>
      <c r="J361" s="29" t="str">
        <f t="shared" si="20"/>
        <v/>
      </c>
      <c r="K361" s="11"/>
      <c r="L361" s="12"/>
      <c r="M361" s="12"/>
      <c r="N361" s="13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x14ac:dyDescent="0.15">
      <c r="A362" s="23">
        <v>361</v>
      </c>
      <c r="B362" s="58"/>
      <c r="C362" s="58"/>
      <c r="D362" s="58"/>
      <c r="E362" s="56" t="str">
        <f>IF($C362="","",VLOOKUP($D362,編集不可!$A$9:$D$11,2,FALSE))</f>
        <v/>
      </c>
      <c r="F362" s="56" t="str">
        <f t="shared" si="18"/>
        <v/>
      </c>
      <c r="G362" s="56" t="str">
        <f>IF($C362="","",VLOOKUP($D362,編集不可!$A$9:$D$11,3,FALSE))</f>
        <v/>
      </c>
      <c r="H362" s="56" t="str">
        <f>IF($C362="","",VLOOKUP($D362,編集不可!$A$9:$D$11,4,FALSE))</f>
        <v/>
      </c>
      <c r="I362" s="26" t="str">
        <f t="shared" si="19"/>
        <v/>
      </c>
      <c r="J362" s="29" t="str">
        <f t="shared" si="20"/>
        <v/>
      </c>
      <c r="K362" s="11"/>
      <c r="L362" s="12"/>
      <c r="M362" s="12"/>
      <c r="N362" s="13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x14ac:dyDescent="0.15">
      <c r="A363" s="23">
        <v>362</v>
      </c>
      <c r="B363" s="58"/>
      <c r="C363" s="58"/>
      <c r="D363" s="58"/>
      <c r="E363" s="56" t="str">
        <f>IF($C363="","",VLOOKUP($D363,編集不可!$A$9:$D$11,2,FALSE))</f>
        <v/>
      </c>
      <c r="F363" s="56" t="str">
        <f t="shared" si="18"/>
        <v/>
      </c>
      <c r="G363" s="56" t="str">
        <f>IF($C363="","",VLOOKUP($D363,編集不可!$A$9:$D$11,3,FALSE))</f>
        <v/>
      </c>
      <c r="H363" s="56" t="str">
        <f>IF($C363="","",VLOOKUP($D363,編集不可!$A$9:$D$11,4,FALSE))</f>
        <v/>
      </c>
      <c r="I363" s="26" t="str">
        <f t="shared" si="19"/>
        <v/>
      </c>
      <c r="J363" s="29" t="str">
        <f t="shared" si="20"/>
        <v/>
      </c>
      <c r="K363" s="11"/>
      <c r="L363" s="12"/>
      <c r="M363" s="12"/>
      <c r="N363" s="13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x14ac:dyDescent="0.15">
      <c r="A364" s="23">
        <v>363</v>
      </c>
      <c r="B364" s="58"/>
      <c r="C364" s="58"/>
      <c r="D364" s="58"/>
      <c r="E364" s="56" t="str">
        <f>IF($C364="","",VLOOKUP($D364,編集不可!$A$9:$D$11,2,FALSE))</f>
        <v/>
      </c>
      <c r="F364" s="56" t="str">
        <f t="shared" si="18"/>
        <v/>
      </c>
      <c r="G364" s="56" t="str">
        <f>IF($C364="","",VLOOKUP($D364,編集不可!$A$9:$D$11,3,FALSE))</f>
        <v/>
      </c>
      <c r="H364" s="56" t="str">
        <f>IF($C364="","",VLOOKUP($D364,編集不可!$A$9:$D$11,4,FALSE))</f>
        <v/>
      </c>
      <c r="I364" s="26" t="str">
        <f t="shared" si="19"/>
        <v/>
      </c>
      <c r="J364" s="29" t="str">
        <f t="shared" si="20"/>
        <v/>
      </c>
      <c r="K364" s="11"/>
      <c r="L364" s="12"/>
      <c r="M364" s="12"/>
      <c r="N364" s="13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x14ac:dyDescent="0.15">
      <c r="A365" s="23">
        <v>364</v>
      </c>
      <c r="B365" s="58"/>
      <c r="C365" s="58"/>
      <c r="D365" s="58"/>
      <c r="E365" s="56" t="str">
        <f>IF($C365="","",VLOOKUP($D365,編集不可!$A$9:$D$11,2,FALSE))</f>
        <v/>
      </c>
      <c r="F365" s="56" t="str">
        <f t="shared" si="18"/>
        <v/>
      </c>
      <c r="G365" s="56" t="str">
        <f>IF($C365="","",VLOOKUP($D365,編集不可!$A$9:$D$11,3,FALSE))</f>
        <v/>
      </c>
      <c r="H365" s="56" t="str">
        <f>IF($C365="","",VLOOKUP($D365,編集不可!$A$9:$D$11,4,FALSE))</f>
        <v/>
      </c>
      <c r="I365" s="26" t="str">
        <f t="shared" si="19"/>
        <v/>
      </c>
      <c r="J365" s="29" t="str">
        <f t="shared" si="20"/>
        <v/>
      </c>
      <c r="K365" s="11"/>
      <c r="L365" s="12"/>
      <c r="M365" s="12"/>
      <c r="N365" s="13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x14ac:dyDescent="0.15">
      <c r="A366" s="23">
        <v>365</v>
      </c>
      <c r="B366" s="58"/>
      <c r="C366" s="58"/>
      <c r="D366" s="58"/>
      <c r="E366" s="56" t="str">
        <f>IF($C366="","",VLOOKUP($D366,編集不可!$A$9:$D$11,2,FALSE))</f>
        <v/>
      </c>
      <c r="F366" s="56" t="str">
        <f t="shared" si="18"/>
        <v/>
      </c>
      <c r="G366" s="56" t="str">
        <f>IF($C366="","",VLOOKUP($D366,編集不可!$A$9:$D$11,3,FALSE))</f>
        <v/>
      </c>
      <c r="H366" s="56" t="str">
        <f>IF($C366="","",VLOOKUP($D366,編集不可!$A$9:$D$11,4,FALSE))</f>
        <v/>
      </c>
      <c r="I366" s="26" t="str">
        <f t="shared" si="19"/>
        <v/>
      </c>
      <c r="J366" s="29" t="str">
        <f t="shared" si="20"/>
        <v/>
      </c>
      <c r="K366" s="11"/>
      <c r="L366" s="12"/>
      <c r="M366" s="12"/>
      <c r="N366" s="13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x14ac:dyDescent="0.15">
      <c r="A367" s="23">
        <v>366</v>
      </c>
      <c r="B367" s="58"/>
      <c r="C367" s="58"/>
      <c r="D367" s="58"/>
      <c r="E367" s="56" t="str">
        <f>IF($C367="","",VLOOKUP($D367,編集不可!$A$9:$D$11,2,FALSE))</f>
        <v/>
      </c>
      <c r="F367" s="56" t="str">
        <f t="shared" si="18"/>
        <v/>
      </c>
      <c r="G367" s="56" t="str">
        <f>IF($C367="","",VLOOKUP($D367,編集不可!$A$9:$D$11,3,FALSE))</f>
        <v/>
      </c>
      <c r="H367" s="56" t="str">
        <f>IF($C367="","",VLOOKUP($D367,編集不可!$A$9:$D$11,4,FALSE))</f>
        <v/>
      </c>
      <c r="I367" s="26" t="str">
        <f t="shared" si="19"/>
        <v/>
      </c>
      <c r="J367" s="29" t="str">
        <f t="shared" si="20"/>
        <v/>
      </c>
      <c r="K367" s="11"/>
      <c r="L367" s="12"/>
      <c r="M367" s="12"/>
      <c r="N367" s="13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x14ac:dyDescent="0.15">
      <c r="A368" s="23">
        <v>367</v>
      </c>
      <c r="B368" s="58"/>
      <c r="C368" s="58"/>
      <c r="D368" s="58"/>
      <c r="E368" s="56" t="str">
        <f>IF($C368="","",VLOOKUP($D368,編集不可!$A$9:$D$11,2,FALSE))</f>
        <v/>
      </c>
      <c r="F368" s="56" t="str">
        <f t="shared" si="18"/>
        <v/>
      </c>
      <c r="G368" s="56" t="str">
        <f>IF($C368="","",VLOOKUP($D368,編集不可!$A$9:$D$11,3,FALSE))</f>
        <v/>
      </c>
      <c r="H368" s="56" t="str">
        <f>IF($C368="","",VLOOKUP($D368,編集不可!$A$9:$D$11,4,FALSE))</f>
        <v/>
      </c>
      <c r="I368" s="26" t="str">
        <f t="shared" si="19"/>
        <v/>
      </c>
      <c r="J368" s="29" t="str">
        <f t="shared" si="20"/>
        <v/>
      </c>
      <c r="K368" s="11"/>
      <c r="L368" s="12"/>
      <c r="M368" s="12"/>
      <c r="N368" s="13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x14ac:dyDescent="0.15">
      <c r="A369" s="23">
        <v>368</v>
      </c>
      <c r="B369" s="58"/>
      <c r="C369" s="58"/>
      <c r="D369" s="58"/>
      <c r="E369" s="56" t="str">
        <f>IF($C369="","",VLOOKUP($D369,編集不可!$A$9:$D$11,2,FALSE))</f>
        <v/>
      </c>
      <c r="F369" s="56" t="str">
        <f t="shared" si="18"/>
        <v/>
      </c>
      <c r="G369" s="56" t="str">
        <f>IF($C369="","",VLOOKUP($D369,編集不可!$A$9:$D$11,3,FALSE))</f>
        <v/>
      </c>
      <c r="H369" s="56" t="str">
        <f>IF($C369="","",VLOOKUP($D369,編集不可!$A$9:$D$11,4,FALSE))</f>
        <v/>
      </c>
      <c r="I369" s="26" t="str">
        <f t="shared" si="19"/>
        <v/>
      </c>
      <c r="J369" s="29" t="str">
        <f t="shared" si="20"/>
        <v/>
      </c>
      <c r="K369" s="11"/>
      <c r="L369" s="12"/>
      <c r="M369" s="12"/>
      <c r="N369" s="13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x14ac:dyDescent="0.15">
      <c r="A370" s="23">
        <v>369</v>
      </c>
      <c r="B370" s="58"/>
      <c r="C370" s="58"/>
      <c r="D370" s="58"/>
      <c r="E370" s="56" t="str">
        <f>IF($C370="","",VLOOKUP($D370,編集不可!$A$9:$D$11,2,FALSE))</f>
        <v/>
      </c>
      <c r="F370" s="56" t="str">
        <f t="shared" si="18"/>
        <v/>
      </c>
      <c r="G370" s="56" t="str">
        <f>IF($C370="","",VLOOKUP($D370,編集不可!$A$9:$D$11,3,FALSE))</f>
        <v/>
      </c>
      <c r="H370" s="56" t="str">
        <f>IF($C370="","",VLOOKUP($D370,編集不可!$A$9:$D$11,4,FALSE))</f>
        <v/>
      </c>
      <c r="I370" s="26" t="str">
        <f t="shared" si="19"/>
        <v/>
      </c>
      <c r="J370" s="29" t="str">
        <f t="shared" si="20"/>
        <v/>
      </c>
      <c r="K370" s="11"/>
      <c r="L370" s="12"/>
      <c r="M370" s="12"/>
      <c r="N370" s="13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x14ac:dyDescent="0.15">
      <c r="A371" s="23">
        <v>370</v>
      </c>
      <c r="B371" s="58"/>
      <c r="C371" s="58"/>
      <c r="D371" s="58"/>
      <c r="E371" s="56" t="str">
        <f>IF($C371="","",VLOOKUP($D371,編集不可!$A$9:$D$11,2,FALSE))</f>
        <v/>
      </c>
      <c r="F371" s="56" t="str">
        <f t="shared" si="18"/>
        <v/>
      </c>
      <c r="G371" s="56" t="str">
        <f>IF($C371="","",VLOOKUP($D371,編集不可!$A$9:$D$11,3,FALSE))</f>
        <v/>
      </c>
      <c r="H371" s="56" t="str">
        <f>IF($C371="","",VLOOKUP($D371,編集不可!$A$9:$D$11,4,FALSE))</f>
        <v/>
      </c>
      <c r="I371" s="26" t="str">
        <f t="shared" si="19"/>
        <v/>
      </c>
      <c r="J371" s="29" t="str">
        <f t="shared" si="20"/>
        <v/>
      </c>
      <c r="K371" s="11"/>
      <c r="L371" s="12"/>
      <c r="M371" s="12"/>
      <c r="N371" s="13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x14ac:dyDescent="0.15">
      <c r="A372" s="23">
        <v>371</v>
      </c>
      <c r="B372" s="58"/>
      <c r="C372" s="58"/>
      <c r="D372" s="58"/>
      <c r="E372" s="56" t="str">
        <f>IF($C372="","",VLOOKUP($D372,編集不可!$A$9:$D$11,2,FALSE))</f>
        <v/>
      </c>
      <c r="F372" s="56" t="str">
        <f t="shared" si="18"/>
        <v/>
      </c>
      <c r="G372" s="56" t="str">
        <f>IF($C372="","",VLOOKUP($D372,編集不可!$A$9:$D$11,3,FALSE))</f>
        <v/>
      </c>
      <c r="H372" s="56" t="str">
        <f>IF($C372="","",VLOOKUP($D372,編集不可!$A$9:$D$11,4,FALSE))</f>
        <v/>
      </c>
      <c r="I372" s="26" t="str">
        <f t="shared" si="19"/>
        <v/>
      </c>
      <c r="J372" s="29" t="str">
        <f t="shared" si="20"/>
        <v/>
      </c>
      <c r="K372" s="11"/>
      <c r="L372" s="12"/>
      <c r="M372" s="12"/>
      <c r="N372" s="13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x14ac:dyDescent="0.15">
      <c r="A373" s="23">
        <v>372</v>
      </c>
      <c r="B373" s="58"/>
      <c r="C373" s="58"/>
      <c r="D373" s="58"/>
      <c r="E373" s="56" t="str">
        <f>IF($C373="","",VLOOKUP($D373,編集不可!$A$9:$D$11,2,FALSE))</f>
        <v/>
      </c>
      <c r="F373" s="56" t="str">
        <f t="shared" si="18"/>
        <v/>
      </c>
      <c r="G373" s="56" t="str">
        <f>IF($C373="","",VLOOKUP($D373,編集不可!$A$9:$D$11,3,FALSE))</f>
        <v/>
      </c>
      <c r="H373" s="56" t="str">
        <f>IF($C373="","",VLOOKUP($D373,編集不可!$A$9:$D$11,4,FALSE))</f>
        <v/>
      </c>
      <c r="I373" s="26" t="str">
        <f t="shared" si="19"/>
        <v/>
      </c>
      <c r="J373" s="29" t="str">
        <f t="shared" si="20"/>
        <v/>
      </c>
      <c r="K373" s="11"/>
      <c r="L373" s="12"/>
      <c r="M373" s="12"/>
      <c r="N373" s="13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x14ac:dyDescent="0.15">
      <c r="A374" s="23">
        <v>373</v>
      </c>
      <c r="B374" s="58"/>
      <c r="C374" s="58"/>
      <c r="D374" s="58"/>
      <c r="E374" s="56" t="str">
        <f>IF($C374="","",VLOOKUP($D374,編集不可!$A$9:$D$11,2,FALSE))</f>
        <v/>
      </c>
      <c r="F374" s="56" t="str">
        <f t="shared" si="18"/>
        <v/>
      </c>
      <c r="G374" s="56" t="str">
        <f>IF($C374="","",VLOOKUP($D374,編集不可!$A$9:$D$11,3,FALSE))</f>
        <v/>
      </c>
      <c r="H374" s="56" t="str">
        <f>IF($C374="","",VLOOKUP($D374,編集不可!$A$9:$D$11,4,FALSE))</f>
        <v/>
      </c>
      <c r="I374" s="26" t="str">
        <f t="shared" si="19"/>
        <v/>
      </c>
      <c r="J374" s="29" t="str">
        <f t="shared" si="20"/>
        <v/>
      </c>
      <c r="K374" s="11"/>
      <c r="L374" s="12"/>
      <c r="M374" s="12"/>
      <c r="N374" s="13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x14ac:dyDescent="0.15">
      <c r="A375" s="23">
        <v>374</v>
      </c>
      <c r="B375" s="58"/>
      <c r="C375" s="58"/>
      <c r="D375" s="58"/>
      <c r="E375" s="56" t="str">
        <f>IF($C375="","",VLOOKUP($D375,編集不可!$A$9:$D$11,2,FALSE))</f>
        <v/>
      </c>
      <c r="F375" s="56" t="str">
        <f t="shared" si="18"/>
        <v/>
      </c>
      <c r="G375" s="56" t="str">
        <f>IF($C375="","",VLOOKUP($D375,編集不可!$A$9:$D$11,3,FALSE))</f>
        <v/>
      </c>
      <c r="H375" s="56" t="str">
        <f>IF($C375="","",VLOOKUP($D375,編集不可!$A$9:$D$11,4,FALSE))</f>
        <v/>
      </c>
      <c r="I375" s="26" t="str">
        <f t="shared" si="19"/>
        <v/>
      </c>
      <c r="J375" s="29" t="str">
        <f t="shared" si="20"/>
        <v/>
      </c>
      <c r="K375" s="11"/>
      <c r="L375" s="12"/>
      <c r="M375" s="12"/>
      <c r="N375" s="13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x14ac:dyDescent="0.15">
      <c r="A376" s="23">
        <v>375</v>
      </c>
      <c r="B376" s="58"/>
      <c r="C376" s="58"/>
      <c r="D376" s="58"/>
      <c r="E376" s="56" t="str">
        <f>IF($C376="","",VLOOKUP($D376,編集不可!$A$9:$D$11,2,FALSE))</f>
        <v/>
      </c>
      <c r="F376" s="56" t="str">
        <f t="shared" si="18"/>
        <v/>
      </c>
      <c r="G376" s="56" t="str">
        <f>IF($C376="","",VLOOKUP($D376,編集不可!$A$9:$D$11,3,FALSE))</f>
        <v/>
      </c>
      <c r="H376" s="56" t="str">
        <f>IF($C376="","",VLOOKUP($D376,編集不可!$A$9:$D$11,4,FALSE))</f>
        <v/>
      </c>
      <c r="I376" s="26" t="str">
        <f t="shared" si="19"/>
        <v/>
      </c>
      <c r="J376" s="29" t="str">
        <f t="shared" si="20"/>
        <v/>
      </c>
      <c r="K376" s="11"/>
      <c r="L376" s="12"/>
      <c r="M376" s="12"/>
      <c r="N376" s="13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x14ac:dyDescent="0.15">
      <c r="A377" s="23">
        <v>376</v>
      </c>
      <c r="B377" s="58"/>
      <c r="C377" s="58"/>
      <c r="D377" s="58"/>
      <c r="E377" s="56" t="str">
        <f>IF($C377="","",VLOOKUP($D377,編集不可!$A$9:$D$11,2,FALSE))</f>
        <v/>
      </c>
      <c r="F377" s="56" t="str">
        <f t="shared" si="18"/>
        <v/>
      </c>
      <c r="G377" s="56" t="str">
        <f>IF($C377="","",VLOOKUP($D377,編集不可!$A$9:$D$11,3,FALSE))</f>
        <v/>
      </c>
      <c r="H377" s="56" t="str">
        <f>IF($C377="","",VLOOKUP($D377,編集不可!$A$9:$D$11,4,FALSE))</f>
        <v/>
      </c>
      <c r="I377" s="26" t="str">
        <f t="shared" si="19"/>
        <v/>
      </c>
      <c r="J377" s="29" t="str">
        <f t="shared" si="20"/>
        <v/>
      </c>
      <c r="K377" s="11"/>
      <c r="L377" s="12"/>
      <c r="M377" s="12"/>
      <c r="N377" s="13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x14ac:dyDescent="0.15">
      <c r="A378" s="23">
        <v>377</v>
      </c>
      <c r="B378" s="58"/>
      <c r="C378" s="58"/>
      <c r="D378" s="58"/>
      <c r="E378" s="56" t="str">
        <f>IF($C378="","",VLOOKUP($D378,編集不可!$A$9:$D$11,2,FALSE))</f>
        <v/>
      </c>
      <c r="F378" s="56" t="str">
        <f t="shared" si="18"/>
        <v/>
      </c>
      <c r="G378" s="56" t="str">
        <f>IF($C378="","",VLOOKUP($D378,編集不可!$A$9:$D$11,3,FALSE))</f>
        <v/>
      </c>
      <c r="H378" s="56" t="str">
        <f>IF($C378="","",VLOOKUP($D378,編集不可!$A$9:$D$11,4,FALSE))</f>
        <v/>
      </c>
      <c r="I378" s="26" t="str">
        <f t="shared" si="19"/>
        <v/>
      </c>
      <c r="J378" s="29" t="str">
        <f t="shared" si="20"/>
        <v/>
      </c>
      <c r="K378" s="11"/>
      <c r="L378" s="12"/>
      <c r="M378" s="12"/>
      <c r="N378" s="13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x14ac:dyDescent="0.15">
      <c r="A379" s="23">
        <v>378</v>
      </c>
      <c r="B379" s="58"/>
      <c r="C379" s="58"/>
      <c r="D379" s="58"/>
      <c r="E379" s="56" t="str">
        <f>IF($C379="","",VLOOKUP($D379,編集不可!$A$9:$D$11,2,FALSE))</f>
        <v/>
      </c>
      <c r="F379" s="56" t="str">
        <f t="shared" si="18"/>
        <v/>
      </c>
      <c r="G379" s="56" t="str">
        <f>IF($C379="","",VLOOKUP($D379,編集不可!$A$9:$D$11,3,FALSE))</f>
        <v/>
      </c>
      <c r="H379" s="56" t="str">
        <f>IF($C379="","",VLOOKUP($D379,編集不可!$A$9:$D$11,4,FALSE))</f>
        <v/>
      </c>
      <c r="I379" s="26" t="str">
        <f t="shared" si="19"/>
        <v/>
      </c>
      <c r="J379" s="29" t="str">
        <f t="shared" si="20"/>
        <v/>
      </c>
      <c r="K379" s="11"/>
      <c r="L379" s="12"/>
      <c r="M379" s="12"/>
      <c r="N379" s="13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x14ac:dyDescent="0.15">
      <c r="A380" s="23">
        <v>379</v>
      </c>
      <c r="B380" s="58"/>
      <c r="C380" s="58"/>
      <c r="D380" s="58"/>
      <c r="E380" s="56" t="str">
        <f>IF($C380="","",VLOOKUP($D380,編集不可!$A$9:$D$11,2,FALSE))</f>
        <v/>
      </c>
      <c r="F380" s="56" t="str">
        <f t="shared" si="18"/>
        <v/>
      </c>
      <c r="G380" s="56" t="str">
        <f>IF($C380="","",VLOOKUP($D380,編集不可!$A$9:$D$11,3,FALSE))</f>
        <v/>
      </c>
      <c r="H380" s="56" t="str">
        <f>IF($C380="","",VLOOKUP($D380,編集不可!$A$9:$D$11,4,FALSE))</f>
        <v/>
      </c>
      <c r="I380" s="26" t="str">
        <f t="shared" si="19"/>
        <v/>
      </c>
      <c r="J380" s="29" t="str">
        <f t="shared" si="20"/>
        <v/>
      </c>
      <c r="K380" s="11"/>
      <c r="L380" s="12"/>
      <c r="M380" s="12"/>
      <c r="N380" s="13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x14ac:dyDescent="0.15">
      <c r="A381" s="23">
        <v>380</v>
      </c>
      <c r="B381" s="58"/>
      <c r="C381" s="58"/>
      <c r="D381" s="58"/>
      <c r="E381" s="56" t="str">
        <f>IF($C381="","",VLOOKUP($D381,編集不可!$A$9:$D$11,2,FALSE))</f>
        <v/>
      </c>
      <c r="F381" s="56" t="str">
        <f t="shared" si="18"/>
        <v/>
      </c>
      <c r="G381" s="56" t="str">
        <f>IF($C381="","",VLOOKUP($D381,編集不可!$A$9:$D$11,3,FALSE))</f>
        <v/>
      </c>
      <c r="H381" s="56" t="str">
        <f>IF($C381="","",VLOOKUP($D381,編集不可!$A$9:$D$11,4,FALSE))</f>
        <v/>
      </c>
      <c r="I381" s="26" t="str">
        <f t="shared" si="19"/>
        <v/>
      </c>
      <c r="J381" s="29" t="str">
        <f t="shared" si="20"/>
        <v/>
      </c>
      <c r="K381" s="11"/>
      <c r="L381" s="12"/>
      <c r="M381" s="12"/>
      <c r="N381" s="13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x14ac:dyDescent="0.15">
      <c r="A382" s="23">
        <v>381</v>
      </c>
      <c r="B382" s="58"/>
      <c r="C382" s="58"/>
      <c r="D382" s="58"/>
      <c r="E382" s="56" t="str">
        <f>IF($C382="","",VLOOKUP($D382,編集不可!$A$9:$D$11,2,FALSE))</f>
        <v/>
      </c>
      <c r="F382" s="56" t="str">
        <f t="shared" si="18"/>
        <v/>
      </c>
      <c r="G382" s="56" t="str">
        <f>IF($C382="","",VLOOKUP($D382,編集不可!$A$9:$D$11,3,FALSE))</f>
        <v/>
      </c>
      <c r="H382" s="56" t="str">
        <f>IF($C382="","",VLOOKUP($D382,編集不可!$A$9:$D$11,4,FALSE))</f>
        <v/>
      </c>
      <c r="I382" s="26" t="str">
        <f t="shared" si="19"/>
        <v/>
      </c>
      <c r="J382" s="29" t="str">
        <f t="shared" si="20"/>
        <v/>
      </c>
      <c r="K382" s="11"/>
      <c r="L382" s="12"/>
      <c r="M382" s="12"/>
      <c r="N382" s="13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x14ac:dyDescent="0.15">
      <c r="A383" s="23">
        <v>382</v>
      </c>
      <c r="B383" s="58"/>
      <c r="C383" s="58"/>
      <c r="D383" s="58"/>
      <c r="E383" s="56" t="str">
        <f>IF($C383="","",VLOOKUP($D383,編集不可!$A$9:$D$11,2,FALSE))</f>
        <v/>
      </c>
      <c r="F383" s="56" t="str">
        <f t="shared" si="18"/>
        <v/>
      </c>
      <c r="G383" s="56" t="str">
        <f>IF($C383="","",VLOOKUP($D383,編集不可!$A$9:$D$11,3,FALSE))</f>
        <v/>
      </c>
      <c r="H383" s="56" t="str">
        <f>IF($C383="","",VLOOKUP($D383,編集不可!$A$9:$D$11,4,FALSE))</f>
        <v/>
      </c>
      <c r="I383" s="26" t="str">
        <f t="shared" si="19"/>
        <v/>
      </c>
      <c r="J383" s="29" t="str">
        <f t="shared" si="20"/>
        <v/>
      </c>
      <c r="K383" s="11"/>
      <c r="L383" s="12"/>
      <c r="M383" s="12"/>
      <c r="N383" s="13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x14ac:dyDescent="0.15">
      <c r="A384" s="23">
        <v>383</v>
      </c>
      <c r="B384" s="58"/>
      <c r="C384" s="58"/>
      <c r="D384" s="58"/>
      <c r="E384" s="56" t="str">
        <f>IF($C384="","",VLOOKUP($D384,編集不可!$A$9:$D$11,2,FALSE))</f>
        <v/>
      </c>
      <c r="F384" s="56" t="str">
        <f t="shared" si="18"/>
        <v/>
      </c>
      <c r="G384" s="56" t="str">
        <f>IF($C384="","",VLOOKUP($D384,編集不可!$A$9:$D$11,3,FALSE))</f>
        <v/>
      </c>
      <c r="H384" s="56" t="str">
        <f>IF($C384="","",VLOOKUP($D384,編集不可!$A$9:$D$11,4,FALSE))</f>
        <v/>
      </c>
      <c r="I384" s="26" t="str">
        <f t="shared" si="19"/>
        <v/>
      </c>
      <c r="J384" s="29" t="str">
        <f t="shared" si="20"/>
        <v/>
      </c>
      <c r="K384" s="11"/>
      <c r="L384" s="12"/>
      <c r="M384" s="12"/>
      <c r="N384" s="13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x14ac:dyDescent="0.15">
      <c r="A385" s="23">
        <v>384</v>
      </c>
      <c r="B385" s="58"/>
      <c r="C385" s="58"/>
      <c r="D385" s="58"/>
      <c r="E385" s="56" t="str">
        <f>IF($C385="","",VLOOKUP($D385,編集不可!$A$9:$D$11,2,FALSE))</f>
        <v/>
      </c>
      <c r="F385" s="56" t="str">
        <f t="shared" si="18"/>
        <v/>
      </c>
      <c r="G385" s="56" t="str">
        <f>IF($C385="","",VLOOKUP($D385,編集不可!$A$9:$D$11,3,FALSE))</f>
        <v/>
      </c>
      <c r="H385" s="56" t="str">
        <f>IF($C385="","",VLOOKUP($D385,編集不可!$A$9:$D$11,4,FALSE))</f>
        <v/>
      </c>
      <c r="I385" s="26" t="str">
        <f t="shared" si="19"/>
        <v/>
      </c>
      <c r="J385" s="29" t="str">
        <f t="shared" si="20"/>
        <v/>
      </c>
      <c r="K385" s="11"/>
      <c r="L385" s="12"/>
      <c r="M385" s="12"/>
      <c r="N385" s="13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x14ac:dyDescent="0.15">
      <c r="A386" s="23">
        <v>385</v>
      </c>
      <c r="B386" s="58"/>
      <c r="C386" s="58"/>
      <c r="D386" s="58"/>
      <c r="E386" s="56" t="str">
        <f>IF($C386="","",VLOOKUP($D386,編集不可!$A$9:$D$11,2,FALSE))</f>
        <v/>
      </c>
      <c r="F386" s="56" t="str">
        <f t="shared" si="18"/>
        <v/>
      </c>
      <c r="G386" s="56" t="str">
        <f>IF($C386="","",VLOOKUP($D386,編集不可!$A$9:$D$11,3,FALSE))</f>
        <v/>
      </c>
      <c r="H386" s="56" t="str">
        <f>IF($C386="","",VLOOKUP($D386,編集不可!$A$9:$D$11,4,FALSE))</f>
        <v/>
      </c>
      <c r="I386" s="26" t="str">
        <f t="shared" si="19"/>
        <v/>
      </c>
      <c r="J386" s="29" t="str">
        <f t="shared" si="20"/>
        <v/>
      </c>
      <c r="K386" s="11"/>
      <c r="L386" s="12"/>
      <c r="M386" s="12"/>
      <c r="N386" s="13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x14ac:dyDescent="0.15">
      <c r="A387" s="23">
        <v>386</v>
      </c>
      <c r="B387" s="58"/>
      <c r="C387" s="58"/>
      <c r="D387" s="58"/>
      <c r="E387" s="56" t="str">
        <f>IF($C387="","",VLOOKUP($D387,編集不可!$A$9:$D$11,2,FALSE))</f>
        <v/>
      </c>
      <c r="F387" s="56" t="str">
        <f t="shared" si="18"/>
        <v/>
      </c>
      <c r="G387" s="56" t="str">
        <f>IF($C387="","",VLOOKUP($D387,編集不可!$A$9:$D$11,3,FALSE))</f>
        <v/>
      </c>
      <c r="H387" s="56" t="str">
        <f>IF($C387="","",VLOOKUP($D387,編集不可!$A$9:$D$11,4,FALSE))</f>
        <v/>
      </c>
      <c r="I387" s="26" t="str">
        <f t="shared" si="19"/>
        <v/>
      </c>
      <c r="J387" s="29" t="str">
        <f t="shared" si="20"/>
        <v/>
      </c>
      <c r="K387" s="11"/>
      <c r="L387" s="12"/>
      <c r="M387" s="12"/>
      <c r="N387" s="13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x14ac:dyDescent="0.15">
      <c r="A388" s="23">
        <v>387</v>
      </c>
      <c r="B388" s="58"/>
      <c r="C388" s="58"/>
      <c r="D388" s="58"/>
      <c r="E388" s="56" t="str">
        <f>IF($C388="","",VLOOKUP($D388,編集不可!$A$9:$D$11,2,FALSE))</f>
        <v/>
      </c>
      <c r="F388" s="56" t="str">
        <f t="shared" si="18"/>
        <v/>
      </c>
      <c r="G388" s="56" t="str">
        <f>IF($C388="","",VLOOKUP($D388,編集不可!$A$9:$D$11,3,FALSE))</f>
        <v/>
      </c>
      <c r="H388" s="56" t="str">
        <f>IF($C388="","",VLOOKUP($D388,編集不可!$A$9:$D$11,4,FALSE))</f>
        <v/>
      </c>
      <c r="I388" s="26" t="str">
        <f t="shared" si="19"/>
        <v/>
      </c>
      <c r="J388" s="29" t="str">
        <f t="shared" si="20"/>
        <v/>
      </c>
      <c r="K388" s="11"/>
      <c r="L388" s="12"/>
      <c r="M388" s="12"/>
      <c r="N388" s="13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x14ac:dyDescent="0.15">
      <c r="A389" s="23">
        <v>388</v>
      </c>
      <c r="B389" s="58"/>
      <c r="C389" s="58"/>
      <c r="D389" s="58"/>
      <c r="E389" s="56" t="str">
        <f>IF($C389="","",VLOOKUP($D389,編集不可!$A$9:$D$11,2,FALSE))</f>
        <v/>
      </c>
      <c r="F389" s="56" t="str">
        <f t="shared" si="18"/>
        <v/>
      </c>
      <c r="G389" s="56" t="str">
        <f>IF($C389="","",VLOOKUP($D389,編集不可!$A$9:$D$11,3,FALSE))</f>
        <v/>
      </c>
      <c r="H389" s="56" t="str">
        <f>IF($C389="","",VLOOKUP($D389,編集不可!$A$9:$D$11,4,FALSE))</f>
        <v/>
      </c>
      <c r="I389" s="26" t="str">
        <f t="shared" si="19"/>
        <v/>
      </c>
      <c r="J389" s="29" t="str">
        <f t="shared" si="20"/>
        <v/>
      </c>
      <c r="K389" s="11"/>
      <c r="L389" s="12"/>
      <c r="M389" s="12"/>
      <c r="N389" s="13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x14ac:dyDescent="0.15">
      <c r="A390" s="23">
        <v>389</v>
      </c>
      <c r="B390" s="58"/>
      <c r="C390" s="58"/>
      <c r="D390" s="58"/>
      <c r="E390" s="56" t="str">
        <f>IF($C390="","",VLOOKUP($D390,編集不可!$A$9:$D$11,2,FALSE))</f>
        <v/>
      </c>
      <c r="F390" s="56" t="str">
        <f t="shared" si="18"/>
        <v/>
      </c>
      <c r="G390" s="56" t="str">
        <f>IF($C390="","",VLOOKUP($D390,編集不可!$A$9:$D$11,3,FALSE))</f>
        <v/>
      </c>
      <c r="H390" s="56" t="str">
        <f>IF($C390="","",VLOOKUP($D390,編集不可!$A$9:$D$11,4,FALSE))</f>
        <v/>
      </c>
      <c r="I390" s="26" t="str">
        <f t="shared" si="19"/>
        <v/>
      </c>
      <c r="J390" s="29" t="str">
        <f t="shared" si="20"/>
        <v/>
      </c>
      <c r="K390" s="11"/>
      <c r="L390" s="12"/>
      <c r="M390" s="12"/>
      <c r="N390" s="13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x14ac:dyDescent="0.15">
      <c r="A391" s="23">
        <v>390</v>
      </c>
      <c r="B391" s="58"/>
      <c r="C391" s="58"/>
      <c r="D391" s="58"/>
      <c r="E391" s="56" t="str">
        <f>IF($C391="","",VLOOKUP($D391,編集不可!$A$9:$D$11,2,FALSE))</f>
        <v/>
      </c>
      <c r="F391" s="56" t="str">
        <f t="shared" si="18"/>
        <v/>
      </c>
      <c r="G391" s="56" t="str">
        <f>IF($C391="","",VLOOKUP($D391,編集不可!$A$9:$D$11,3,FALSE))</f>
        <v/>
      </c>
      <c r="H391" s="56" t="str">
        <f>IF($C391="","",VLOOKUP($D391,編集不可!$A$9:$D$11,4,FALSE))</f>
        <v/>
      </c>
      <c r="I391" s="26" t="str">
        <f t="shared" si="19"/>
        <v/>
      </c>
      <c r="J391" s="29" t="str">
        <f t="shared" si="20"/>
        <v/>
      </c>
      <c r="K391" s="11"/>
      <c r="L391" s="12"/>
      <c r="M391" s="12"/>
      <c r="N391" s="13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x14ac:dyDescent="0.15">
      <c r="A392" s="23">
        <v>391</v>
      </c>
      <c r="B392" s="58"/>
      <c r="C392" s="58"/>
      <c r="D392" s="58"/>
      <c r="E392" s="56" t="str">
        <f>IF($C392="","",VLOOKUP($D392,編集不可!$A$9:$D$11,2,FALSE))</f>
        <v/>
      </c>
      <c r="F392" s="56" t="str">
        <f t="shared" si="18"/>
        <v/>
      </c>
      <c r="G392" s="56" t="str">
        <f>IF($C392="","",VLOOKUP($D392,編集不可!$A$9:$D$11,3,FALSE))</f>
        <v/>
      </c>
      <c r="H392" s="56" t="str">
        <f>IF($C392="","",VLOOKUP($D392,編集不可!$A$9:$D$11,4,FALSE))</f>
        <v/>
      </c>
      <c r="I392" s="26" t="str">
        <f t="shared" si="19"/>
        <v/>
      </c>
      <c r="J392" s="29" t="str">
        <f t="shared" si="20"/>
        <v/>
      </c>
      <c r="K392" s="11"/>
      <c r="L392" s="12"/>
      <c r="M392" s="12"/>
      <c r="N392" s="13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x14ac:dyDescent="0.15">
      <c r="A393" s="23">
        <v>392</v>
      </c>
      <c r="B393" s="58"/>
      <c r="C393" s="58"/>
      <c r="D393" s="58"/>
      <c r="E393" s="56" t="str">
        <f>IF($C393="","",VLOOKUP($D393,編集不可!$A$9:$D$11,2,FALSE))</f>
        <v/>
      </c>
      <c r="F393" s="56" t="str">
        <f t="shared" si="18"/>
        <v/>
      </c>
      <c r="G393" s="56" t="str">
        <f>IF($C393="","",VLOOKUP($D393,編集不可!$A$9:$D$11,3,FALSE))</f>
        <v/>
      </c>
      <c r="H393" s="56" t="str">
        <f>IF($C393="","",VLOOKUP($D393,編集不可!$A$9:$D$11,4,FALSE))</f>
        <v/>
      </c>
      <c r="I393" s="26" t="str">
        <f t="shared" si="19"/>
        <v/>
      </c>
      <c r="J393" s="29" t="str">
        <f t="shared" si="20"/>
        <v/>
      </c>
      <c r="K393" s="11"/>
      <c r="L393" s="12"/>
      <c r="M393" s="12"/>
      <c r="N393" s="13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x14ac:dyDescent="0.15">
      <c r="A394" s="23">
        <v>393</v>
      </c>
      <c r="B394" s="58"/>
      <c r="C394" s="58"/>
      <c r="D394" s="58"/>
      <c r="E394" s="56" t="str">
        <f>IF($C394="","",VLOOKUP($D394,編集不可!$A$9:$D$11,2,FALSE))</f>
        <v/>
      </c>
      <c r="F394" s="56" t="str">
        <f t="shared" si="18"/>
        <v/>
      </c>
      <c r="G394" s="56" t="str">
        <f>IF($C394="","",VLOOKUP($D394,編集不可!$A$9:$D$11,3,FALSE))</f>
        <v/>
      </c>
      <c r="H394" s="56" t="str">
        <f>IF($C394="","",VLOOKUP($D394,編集不可!$A$9:$D$11,4,FALSE))</f>
        <v/>
      </c>
      <c r="I394" s="26" t="str">
        <f t="shared" si="19"/>
        <v/>
      </c>
      <c r="J394" s="29" t="str">
        <f t="shared" si="20"/>
        <v/>
      </c>
      <c r="K394" s="11"/>
      <c r="L394" s="12"/>
      <c r="M394" s="12"/>
      <c r="N394" s="13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x14ac:dyDescent="0.15">
      <c r="A395" s="23">
        <v>394</v>
      </c>
      <c r="B395" s="58"/>
      <c r="C395" s="58"/>
      <c r="D395" s="58"/>
      <c r="E395" s="56" t="str">
        <f>IF($C395="","",VLOOKUP($D395,編集不可!$A$9:$D$11,2,FALSE))</f>
        <v/>
      </c>
      <c r="F395" s="56" t="str">
        <f t="shared" si="18"/>
        <v/>
      </c>
      <c r="G395" s="56" t="str">
        <f>IF($C395="","",VLOOKUP($D395,編集不可!$A$9:$D$11,3,FALSE))</f>
        <v/>
      </c>
      <c r="H395" s="56" t="str">
        <f>IF($C395="","",VLOOKUP($D395,編集不可!$A$9:$D$11,4,FALSE))</f>
        <v/>
      </c>
      <c r="I395" s="26" t="str">
        <f t="shared" si="19"/>
        <v/>
      </c>
      <c r="J395" s="29" t="str">
        <f t="shared" si="20"/>
        <v/>
      </c>
      <c r="K395" s="11"/>
      <c r="L395" s="12"/>
      <c r="M395" s="12"/>
      <c r="N395" s="13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x14ac:dyDescent="0.15">
      <c r="A396" s="23">
        <v>395</v>
      </c>
      <c r="B396" s="58"/>
      <c r="C396" s="58"/>
      <c r="D396" s="58"/>
      <c r="E396" s="56" t="str">
        <f>IF($C396="","",VLOOKUP($D396,編集不可!$A$9:$D$11,2,FALSE))</f>
        <v/>
      </c>
      <c r="F396" s="56" t="str">
        <f t="shared" si="18"/>
        <v/>
      </c>
      <c r="G396" s="56" t="str">
        <f>IF($C396="","",VLOOKUP($D396,編集不可!$A$9:$D$11,3,FALSE))</f>
        <v/>
      </c>
      <c r="H396" s="56" t="str">
        <f>IF($C396="","",VLOOKUP($D396,編集不可!$A$9:$D$11,4,FALSE))</f>
        <v/>
      </c>
      <c r="I396" s="26" t="str">
        <f t="shared" si="19"/>
        <v/>
      </c>
      <c r="J396" s="29" t="str">
        <f t="shared" si="20"/>
        <v/>
      </c>
      <c r="K396" s="11"/>
      <c r="L396" s="12"/>
      <c r="M396" s="12"/>
      <c r="N396" s="13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x14ac:dyDescent="0.15">
      <c r="A397" s="23">
        <v>396</v>
      </c>
      <c r="B397" s="58"/>
      <c r="C397" s="58"/>
      <c r="D397" s="58"/>
      <c r="E397" s="56" t="str">
        <f>IF($C397="","",VLOOKUP($D397,編集不可!$A$9:$D$11,2,FALSE))</f>
        <v/>
      </c>
      <c r="F397" s="56" t="str">
        <f t="shared" si="18"/>
        <v/>
      </c>
      <c r="G397" s="56" t="str">
        <f>IF($C397="","",VLOOKUP($D397,編集不可!$A$9:$D$11,3,FALSE))</f>
        <v/>
      </c>
      <c r="H397" s="56" t="str">
        <f>IF($C397="","",VLOOKUP($D397,編集不可!$A$9:$D$11,4,FALSE))</f>
        <v/>
      </c>
      <c r="I397" s="26" t="str">
        <f t="shared" si="19"/>
        <v/>
      </c>
      <c r="J397" s="29" t="str">
        <f t="shared" si="20"/>
        <v/>
      </c>
      <c r="K397" s="11"/>
      <c r="L397" s="12"/>
      <c r="M397" s="12"/>
      <c r="N397" s="13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x14ac:dyDescent="0.15">
      <c r="A398" s="23">
        <v>397</v>
      </c>
      <c r="B398" s="58"/>
      <c r="C398" s="58"/>
      <c r="D398" s="58"/>
      <c r="E398" s="56" t="str">
        <f>IF($C398="","",VLOOKUP($D398,編集不可!$A$9:$D$11,2,FALSE))</f>
        <v/>
      </c>
      <c r="F398" s="56" t="str">
        <f t="shared" si="18"/>
        <v/>
      </c>
      <c r="G398" s="56" t="str">
        <f>IF($C398="","",VLOOKUP($D398,編集不可!$A$9:$D$11,3,FALSE))</f>
        <v/>
      </c>
      <c r="H398" s="56" t="str">
        <f>IF($C398="","",VLOOKUP($D398,編集不可!$A$9:$D$11,4,FALSE))</f>
        <v/>
      </c>
      <c r="I398" s="26" t="str">
        <f t="shared" si="19"/>
        <v/>
      </c>
      <c r="J398" s="29" t="str">
        <f t="shared" si="20"/>
        <v/>
      </c>
      <c r="K398" s="11"/>
      <c r="L398" s="12"/>
      <c r="M398" s="12"/>
      <c r="N398" s="13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x14ac:dyDescent="0.15">
      <c r="A399" s="23">
        <v>398</v>
      </c>
      <c r="B399" s="58"/>
      <c r="C399" s="58"/>
      <c r="D399" s="58"/>
      <c r="E399" s="56" t="str">
        <f>IF($C399="","",VLOOKUP($D399,編集不可!$A$9:$D$11,2,FALSE))</f>
        <v/>
      </c>
      <c r="F399" s="56" t="str">
        <f t="shared" ref="F399:F462" si="21">IF($C399="","",SUM($C399*$E399))</f>
        <v/>
      </c>
      <c r="G399" s="56" t="str">
        <f>IF($C399="","",VLOOKUP($D399,編集不可!$A$9:$D$11,3,FALSE))</f>
        <v/>
      </c>
      <c r="H399" s="56" t="str">
        <f>IF($C399="","",VLOOKUP($D399,編集不可!$A$9:$D$11,4,FALSE))</f>
        <v/>
      </c>
      <c r="I399" s="26" t="str">
        <f t="shared" ref="I399:I462" si="22">IF($C399="","",ROUND(SUM($F399*$G399+$H399),2))</f>
        <v/>
      </c>
      <c r="J399" s="29" t="str">
        <f t="shared" ref="J399:J462" si="23">IF($C399="","",ROUNDDOWN($I399,-2))</f>
        <v/>
      </c>
      <c r="K399" s="11"/>
      <c r="L399" s="12"/>
      <c r="M399" s="12"/>
      <c r="N399" s="13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x14ac:dyDescent="0.15">
      <c r="A400" s="23">
        <v>399</v>
      </c>
      <c r="B400" s="58"/>
      <c r="C400" s="58"/>
      <c r="D400" s="58"/>
      <c r="E400" s="56" t="str">
        <f>IF($C400="","",VLOOKUP($D400,編集不可!$A$9:$D$11,2,FALSE))</f>
        <v/>
      </c>
      <c r="F400" s="56" t="str">
        <f t="shared" si="21"/>
        <v/>
      </c>
      <c r="G400" s="56" t="str">
        <f>IF($C400="","",VLOOKUP($D400,編集不可!$A$9:$D$11,3,FALSE))</f>
        <v/>
      </c>
      <c r="H400" s="56" t="str">
        <f>IF($C400="","",VLOOKUP($D400,編集不可!$A$9:$D$11,4,FALSE))</f>
        <v/>
      </c>
      <c r="I400" s="26" t="str">
        <f t="shared" si="22"/>
        <v/>
      </c>
      <c r="J400" s="29" t="str">
        <f t="shared" si="23"/>
        <v/>
      </c>
      <c r="K400" s="11"/>
      <c r="L400" s="12"/>
      <c r="M400" s="12"/>
      <c r="N400" s="13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x14ac:dyDescent="0.15">
      <c r="A401" s="23">
        <v>400</v>
      </c>
      <c r="B401" s="58"/>
      <c r="C401" s="58"/>
      <c r="D401" s="58"/>
      <c r="E401" s="56" t="str">
        <f>IF($C401="","",VLOOKUP($D401,編集不可!$A$9:$D$11,2,FALSE))</f>
        <v/>
      </c>
      <c r="F401" s="56" t="str">
        <f t="shared" si="21"/>
        <v/>
      </c>
      <c r="G401" s="56" t="str">
        <f>IF($C401="","",VLOOKUP($D401,編集不可!$A$9:$D$11,3,FALSE))</f>
        <v/>
      </c>
      <c r="H401" s="56" t="str">
        <f>IF($C401="","",VLOOKUP($D401,編集不可!$A$9:$D$11,4,FALSE))</f>
        <v/>
      </c>
      <c r="I401" s="26" t="str">
        <f t="shared" si="22"/>
        <v/>
      </c>
      <c r="J401" s="29" t="str">
        <f t="shared" si="23"/>
        <v/>
      </c>
      <c r="K401" s="11"/>
      <c r="L401" s="12"/>
      <c r="M401" s="12"/>
      <c r="N401" s="13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x14ac:dyDescent="0.15">
      <c r="A402" s="23">
        <v>401</v>
      </c>
      <c r="B402" s="58"/>
      <c r="C402" s="58"/>
      <c r="D402" s="58"/>
      <c r="E402" s="56" t="str">
        <f>IF($C402="","",VLOOKUP($D402,編集不可!$A$9:$D$11,2,FALSE))</f>
        <v/>
      </c>
      <c r="F402" s="56" t="str">
        <f t="shared" si="21"/>
        <v/>
      </c>
      <c r="G402" s="56" t="str">
        <f>IF($C402="","",VLOOKUP($D402,編集不可!$A$9:$D$11,3,FALSE))</f>
        <v/>
      </c>
      <c r="H402" s="56" t="str">
        <f>IF($C402="","",VLOOKUP($D402,編集不可!$A$9:$D$11,4,FALSE))</f>
        <v/>
      </c>
      <c r="I402" s="26" t="str">
        <f t="shared" si="22"/>
        <v/>
      </c>
      <c r="J402" s="29" t="str">
        <f t="shared" si="23"/>
        <v/>
      </c>
      <c r="K402" s="11"/>
      <c r="L402" s="12"/>
      <c r="M402" s="12"/>
      <c r="N402" s="13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x14ac:dyDescent="0.15">
      <c r="A403" s="23">
        <v>402</v>
      </c>
      <c r="B403" s="58"/>
      <c r="C403" s="58"/>
      <c r="D403" s="58"/>
      <c r="E403" s="56" t="str">
        <f>IF($C403="","",VLOOKUP($D403,編集不可!$A$9:$D$11,2,FALSE))</f>
        <v/>
      </c>
      <c r="F403" s="56" t="str">
        <f t="shared" si="21"/>
        <v/>
      </c>
      <c r="G403" s="56" t="str">
        <f>IF($C403="","",VLOOKUP($D403,編集不可!$A$9:$D$11,3,FALSE))</f>
        <v/>
      </c>
      <c r="H403" s="56" t="str">
        <f>IF($C403="","",VLOOKUP($D403,編集不可!$A$9:$D$11,4,FALSE))</f>
        <v/>
      </c>
      <c r="I403" s="26" t="str">
        <f t="shared" si="22"/>
        <v/>
      </c>
      <c r="J403" s="29" t="str">
        <f t="shared" si="23"/>
        <v/>
      </c>
      <c r="K403" s="11"/>
      <c r="L403" s="12"/>
      <c r="M403" s="12"/>
      <c r="N403" s="13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x14ac:dyDescent="0.15">
      <c r="A404" s="23">
        <v>403</v>
      </c>
      <c r="B404" s="58"/>
      <c r="C404" s="58"/>
      <c r="D404" s="58"/>
      <c r="E404" s="56" t="str">
        <f>IF($C404="","",VLOOKUP($D404,編集不可!$A$9:$D$11,2,FALSE))</f>
        <v/>
      </c>
      <c r="F404" s="56" t="str">
        <f t="shared" si="21"/>
        <v/>
      </c>
      <c r="G404" s="56" t="str">
        <f>IF($C404="","",VLOOKUP($D404,編集不可!$A$9:$D$11,3,FALSE))</f>
        <v/>
      </c>
      <c r="H404" s="56" t="str">
        <f>IF($C404="","",VLOOKUP($D404,編集不可!$A$9:$D$11,4,FALSE))</f>
        <v/>
      </c>
      <c r="I404" s="26" t="str">
        <f t="shared" si="22"/>
        <v/>
      </c>
      <c r="J404" s="29" t="str">
        <f t="shared" si="23"/>
        <v/>
      </c>
      <c r="K404" s="11"/>
      <c r="L404" s="12"/>
      <c r="M404" s="12"/>
      <c r="N404" s="13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x14ac:dyDescent="0.15">
      <c r="A405" s="23">
        <v>404</v>
      </c>
      <c r="B405" s="58"/>
      <c r="C405" s="58"/>
      <c r="D405" s="58"/>
      <c r="E405" s="56" t="str">
        <f>IF($C405="","",VLOOKUP($D405,編集不可!$A$9:$D$11,2,FALSE))</f>
        <v/>
      </c>
      <c r="F405" s="56" t="str">
        <f t="shared" si="21"/>
        <v/>
      </c>
      <c r="G405" s="56" t="str">
        <f>IF($C405="","",VLOOKUP($D405,編集不可!$A$9:$D$11,3,FALSE))</f>
        <v/>
      </c>
      <c r="H405" s="56" t="str">
        <f>IF($C405="","",VLOOKUP($D405,編集不可!$A$9:$D$11,4,FALSE))</f>
        <v/>
      </c>
      <c r="I405" s="26" t="str">
        <f t="shared" si="22"/>
        <v/>
      </c>
      <c r="J405" s="29" t="str">
        <f t="shared" si="23"/>
        <v/>
      </c>
      <c r="K405" s="11"/>
      <c r="L405" s="12"/>
      <c r="M405" s="12"/>
      <c r="N405" s="13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x14ac:dyDescent="0.15">
      <c r="A406" s="23">
        <v>405</v>
      </c>
      <c r="B406" s="58"/>
      <c r="C406" s="58"/>
      <c r="D406" s="58"/>
      <c r="E406" s="56" t="str">
        <f>IF($C406="","",VLOOKUP($D406,編集不可!$A$9:$D$11,2,FALSE))</f>
        <v/>
      </c>
      <c r="F406" s="56" t="str">
        <f t="shared" si="21"/>
        <v/>
      </c>
      <c r="G406" s="56" t="str">
        <f>IF($C406="","",VLOOKUP($D406,編集不可!$A$9:$D$11,3,FALSE))</f>
        <v/>
      </c>
      <c r="H406" s="56" t="str">
        <f>IF($C406="","",VLOOKUP($D406,編集不可!$A$9:$D$11,4,FALSE))</f>
        <v/>
      </c>
      <c r="I406" s="26" t="str">
        <f t="shared" si="22"/>
        <v/>
      </c>
      <c r="J406" s="29" t="str">
        <f t="shared" si="23"/>
        <v/>
      </c>
      <c r="K406" s="11"/>
      <c r="L406" s="12"/>
      <c r="M406" s="12"/>
      <c r="N406" s="13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x14ac:dyDescent="0.15">
      <c r="A407" s="23">
        <v>406</v>
      </c>
      <c r="B407" s="58"/>
      <c r="C407" s="58"/>
      <c r="D407" s="58"/>
      <c r="E407" s="56" t="str">
        <f>IF($C407="","",VLOOKUP($D407,編集不可!$A$9:$D$11,2,FALSE))</f>
        <v/>
      </c>
      <c r="F407" s="56" t="str">
        <f t="shared" si="21"/>
        <v/>
      </c>
      <c r="G407" s="56" t="str">
        <f>IF($C407="","",VLOOKUP($D407,編集不可!$A$9:$D$11,3,FALSE))</f>
        <v/>
      </c>
      <c r="H407" s="56" t="str">
        <f>IF($C407="","",VLOOKUP($D407,編集不可!$A$9:$D$11,4,FALSE))</f>
        <v/>
      </c>
      <c r="I407" s="26" t="str">
        <f t="shared" si="22"/>
        <v/>
      </c>
      <c r="J407" s="29" t="str">
        <f t="shared" si="23"/>
        <v/>
      </c>
      <c r="K407" s="11"/>
      <c r="L407" s="12"/>
      <c r="M407" s="12"/>
      <c r="N407" s="13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x14ac:dyDescent="0.15">
      <c r="A408" s="23">
        <v>407</v>
      </c>
      <c r="B408" s="58"/>
      <c r="C408" s="58"/>
      <c r="D408" s="58"/>
      <c r="E408" s="56" t="str">
        <f>IF($C408="","",VLOOKUP($D408,編集不可!$A$9:$D$11,2,FALSE))</f>
        <v/>
      </c>
      <c r="F408" s="56" t="str">
        <f t="shared" si="21"/>
        <v/>
      </c>
      <c r="G408" s="56" t="str">
        <f>IF($C408="","",VLOOKUP($D408,編集不可!$A$9:$D$11,3,FALSE))</f>
        <v/>
      </c>
      <c r="H408" s="56" t="str">
        <f>IF($C408="","",VLOOKUP($D408,編集不可!$A$9:$D$11,4,FALSE))</f>
        <v/>
      </c>
      <c r="I408" s="26" t="str">
        <f t="shared" si="22"/>
        <v/>
      </c>
      <c r="J408" s="29" t="str">
        <f t="shared" si="23"/>
        <v/>
      </c>
      <c r="K408" s="11"/>
      <c r="L408" s="12"/>
      <c r="M408" s="12"/>
      <c r="N408" s="13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x14ac:dyDescent="0.15">
      <c r="A409" s="23">
        <v>408</v>
      </c>
      <c r="B409" s="58"/>
      <c r="C409" s="58"/>
      <c r="D409" s="58"/>
      <c r="E409" s="56" t="str">
        <f>IF($C409="","",VLOOKUP($D409,編集不可!$A$9:$D$11,2,FALSE))</f>
        <v/>
      </c>
      <c r="F409" s="56" t="str">
        <f t="shared" si="21"/>
        <v/>
      </c>
      <c r="G409" s="56" t="str">
        <f>IF($C409="","",VLOOKUP($D409,編集不可!$A$9:$D$11,3,FALSE))</f>
        <v/>
      </c>
      <c r="H409" s="56" t="str">
        <f>IF($C409="","",VLOOKUP($D409,編集不可!$A$9:$D$11,4,FALSE))</f>
        <v/>
      </c>
      <c r="I409" s="26" t="str">
        <f t="shared" si="22"/>
        <v/>
      </c>
      <c r="J409" s="29" t="str">
        <f t="shared" si="23"/>
        <v/>
      </c>
      <c r="K409" s="11"/>
      <c r="L409" s="12"/>
      <c r="M409" s="12"/>
      <c r="N409" s="13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x14ac:dyDescent="0.15">
      <c r="A410" s="23">
        <v>409</v>
      </c>
      <c r="B410" s="58"/>
      <c r="C410" s="58"/>
      <c r="D410" s="58"/>
      <c r="E410" s="56" t="str">
        <f>IF($C410="","",VLOOKUP($D410,編集不可!$A$9:$D$11,2,FALSE))</f>
        <v/>
      </c>
      <c r="F410" s="56" t="str">
        <f t="shared" si="21"/>
        <v/>
      </c>
      <c r="G410" s="56" t="str">
        <f>IF($C410="","",VLOOKUP($D410,編集不可!$A$9:$D$11,3,FALSE))</f>
        <v/>
      </c>
      <c r="H410" s="56" t="str">
        <f>IF($C410="","",VLOOKUP($D410,編集不可!$A$9:$D$11,4,FALSE))</f>
        <v/>
      </c>
      <c r="I410" s="26" t="str">
        <f t="shared" si="22"/>
        <v/>
      </c>
      <c r="J410" s="29" t="str">
        <f t="shared" si="23"/>
        <v/>
      </c>
      <c r="K410" s="11"/>
      <c r="L410" s="12"/>
      <c r="M410" s="12"/>
      <c r="N410" s="13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x14ac:dyDescent="0.15">
      <c r="A411" s="23">
        <v>410</v>
      </c>
      <c r="B411" s="58"/>
      <c r="C411" s="58"/>
      <c r="D411" s="58"/>
      <c r="E411" s="56" t="str">
        <f>IF($C411="","",VLOOKUP($D411,編集不可!$A$9:$D$11,2,FALSE))</f>
        <v/>
      </c>
      <c r="F411" s="56" t="str">
        <f t="shared" si="21"/>
        <v/>
      </c>
      <c r="G411" s="56" t="str">
        <f>IF($C411="","",VLOOKUP($D411,編集不可!$A$9:$D$11,3,FALSE))</f>
        <v/>
      </c>
      <c r="H411" s="56" t="str">
        <f>IF($C411="","",VLOOKUP($D411,編集不可!$A$9:$D$11,4,FALSE))</f>
        <v/>
      </c>
      <c r="I411" s="26" t="str">
        <f t="shared" si="22"/>
        <v/>
      </c>
      <c r="J411" s="29" t="str">
        <f t="shared" si="23"/>
        <v/>
      </c>
      <c r="K411" s="11"/>
      <c r="L411" s="12"/>
      <c r="M411" s="12"/>
      <c r="N411" s="13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x14ac:dyDescent="0.15">
      <c r="A412" s="23">
        <v>411</v>
      </c>
      <c r="B412" s="58"/>
      <c r="C412" s="58"/>
      <c r="D412" s="58"/>
      <c r="E412" s="56" t="str">
        <f>IF($C412="","",VLOOKUP($D412,編集不可!$A$9:$D$11,2,FALSE))</f>
        <v/>
      </c>
      <c r="F412" s="56" t="str">
        <f t="shared" si="21"/>
        <v/>
      </c>
      <c r="G412" s="56" t="str">
        <f>IF($C412="","",VLOOKUP($D412,編集不可!$A$9:$D$11,3,FALSE))</f>
        <v/>
      </c>
      <c r="H412" s="56" t="str">
        <f>IF($C412="","",VLOOKUP($D412,編集不可!$A$9:$D$11,4,FALSE))</f>
        <v/>
      </c>
      <c r="I412" s="26" t="str">
        <f t="shared" si="22"/>
        <v/>
      </c>
      <c r="J412" s="29" t="str">
        <f t="shared" si="23"/>
        <v/>
      </c>
      <c r="K412" s="11"/>
      <c r="L412" s="12"/>
      <c r="M412" s="12"/>
      <c r="N412" s="13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x14ac:dyDescent="0.15">
      <c r="A413" s="23">
        <v>412</v>
      </c>
      <c r="B413" s="58"/>
      <c r="C413" s="58"/>
      <c r="D413" s="58"/>
      <c r="E413" s="56" t="str">
        <f>IF($C413="","",VLOOKUP($D413,編集不可!$A$9:$D$11,2,FALSE))</f>
        <v/>
      </c>
      <c r="F413" s="56" t="str">
        <f t="shared" si="21"/>
        <v/>
      </c>
      <c r="G413" s="56" t="str">
        <f>IF($C413="","",VLOOKUP($D413,編集不可!$A$9:$D$11,3,FALSE))</f>
        <v/>
      </c>
      <c r="H413" s="56" t="str">
        <f>IF($C413="","",VLOOKUP($D413,編集不可!$A$9:$D$11,4,FALSE))</f>
        <v/>
      </c>
      <c r="I413" s="26" t="str">
        <f t="shared" si="22"/>
        <v/>
      </c>
      <c r="J413" s="29" t="str">
        <f t="shared" si="23"/>
        <v/>
      </c>
      <c r="K413" s="11"/>
      <c r="L413" s="12"/>
      <c r="M413" s="12"/>
      <c r="N413" s="13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x14ac:dyDescent="0.15">
      <c r="A414" s="23">
        <v>413</v>
      </c>
      <c r="B414" s="58"/>
      <c r="C414" s="58"/>
      <c r="D414" s="58"/>
      <c r="E414" s="56" t="str">
        <f>IF($C414="","",VLOOKUP($D414,編集不可!$A$9:$D$11,2,FALSE))</f>
        <v/>
      </c>
      <c r="F414" s="56" t="str">
        <f t="shared" si="21"/>
        <v/>
      </c>
      <c r="G414" s="56" t="str">
        <f>IF($C414="","",VLOOKUP($D414,編集不可!$A$9:$D$11,3,FALSE))</f>
        <v/>
      </c>
      <c r="H414" s="56" t="str">
        <f>IF($C414="","",VLOOKUP($D414,編集不可!$A$9:$D$11,4,FALSE))</f>
        <v/>
      </c>
      <c r="I414" s="26" t="str">
        <f t="shared" si="22"/>
        <v/>
      </c>
      <c r="J414" s="29" t="str">
        <f t="shared" si="23"/>
        <v/>
      </c>
      <c r="K414" s="11"/>
      <c r="L414" s="12"/>
      <c r="M414" s="12"/>
      <c r="N414" s="13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x14ac:dyDescent="0.15">
      <c r="A415" s="23">
        <v>414</v>
      </c>
      <c r="B415" s="58"/>
      <c r="C415" s="58"/>
      <c r="D415" s="58"/>
      <c r="E415" s="56" t="str">
        <f>IF($C415="","",VLOOKUP($D415,編集不可!$A$9:$D$11,2,FALSE))</f>
        <v/>
      </c>
      <c r="F415" s="56" t="str">
        <f t="shared" si="21"/>
        <v/>
      </c>
      <c r="G415" s="56" t="str">
        <f>IF($C415="","",VLOOKUP($D415,編集不可!$A$9:$D$11,3,FALSE))</f>
        <v/>
      </c>
      <c r="H415" s="56" t="str">
        <f>IF($C415="","",VLOOKUP($D415,編集不可!$A$9:$D$11,4,FALSE))</f>
        <v/>
      </c>
      <c r="I415" s="26" t="str">
        <f t="shared" si="22"/>
        <v/>
      </c>
      <c r="J415" s="29" t="str">
        <f t="shared" si="23"/>
        <v/>
      </c>
      <c r="K415" s="11"/>
      <c r="L415" s="12"/>
      <c r="M415" s="12"/>
      <c r="N415" s="13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x14ac:dyDescent="0.15">
      <c r="A416" s="23">
        <v>415</v>
      </c>
      <c r="B416" s="58"/>
      <c r="C416" s="58"/>
      <c r="D416" s="58"/>
      <c r="E416" s="56" t="str">
        <f>IF($C416="","",VLOOKUP($D416,編集不可!$A$9:$D$11,2,FALSE))</f>
        <v/>
      </c>
      <c r="F416" s="56" t="str">
        <f t="shared" si="21"/>
        <v/>
      </c>
      <c r="G416" s="56" t="str">
        <f>IF($C416="","",VLOOKUP($D416,編集不可!$A$9:$D$11,3,FALSE))</f>
        <v/>
      </c>
      <c r="H416" s="56" t="str">
        <f>IF($C416="","",VLOOKUP($D416,編集不可!$A$9:$D$11,4,FALSE))</f>
        <v/>
      </c>
      <c r="I416" s="26" t="str">
        <f t="shared" si="22"/>
        <v/>
      </c>
      <c r="J416" s="29" t="str">
        <f t="shared" si="23"/>
        <v/>
      </c>
      <c r="K416" s="11"/>
      <c r="L416" s="12"/>
      <c r="M416" s="12"/>
      <c r="N416" s="13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x14ac:dyDescent="0.15">
      <c r="A417" s="23">
        <v>416</v>
      </c>
      <c r="B417" s="58"/>
      <c r="C417" s="58"/>
      <c r="D417" s="58"/>
      <c r="E417" s="56" t="str">
        <f>IF($C417="","",VLOOKUP($D417,編集不可!$A$9:$D$11,2,FALSE))</f>
        <v/>
      </c>
      <c r="F417" s="56" t="str">
        <f t="shared" si="21"/>
        <v/>
      </c>
      <c r="G417" s="56" t="str">
        <f>IF($C417="","",VLOOKUP($D417,編集不可!$A$9:$D$11,3,FALSE))</f>
        <v/>
      </c>
      <c r="H417" s="56" t="str">
        <f>IF($C417="","",VLOOKUP($D417,編集不可!$A$9:$D$11,4,FALSE))</f>
        <v/>
      </c>
      <c r="I417" s="26" t="str">
        <f t="shared" si="22"/>
        <v/>
      </c>
      <c r="J417" s="29" t="str">
        <f t="shared" si="23"/>
        <v/>
      </c>
      <c r="K417" s="11"/>
      <c r="L417" s="12"/>
      <c r="M417" s="12"/>
      <c r="N417" s="13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x14ac:dyDescent="0.15">
      <c r="A418" s="23">
        <v>417</v>
      </c>
      <c r="B418" s="58"/>
      <c r="C418" s="58"/>
      <c r="D418" s="58"/>
      <c r="E418" s="56" t="str">
        <f>IF($C418="","",VLOOKUP($D418,編集不可!$A$9:$D$11,2,FALSE))</f>
        <v/>
      </c>
      <c r="F418" s="56" t="str">
        <f t="shared" si="21"/>
        <v/>
      </c>
      <c r="G418" s="56" t="str">
        <f>IF($C418="","",VLOOKUP($D418,編集不可!$A$9:$D$11,3,FALSE))</f>
        <v/>
      </c>
      <c r="H418" s="56" t="str">
        <f>IF($C418="","",VLOOKUP($D418,編集不可!$A$9:$D$11,4,FALSE))</f>
        <v/>
      </c>
      <c r="I418" s="26" t="str">
        <f t="shared" si="22"/>
        <v/>
      </c>
      <c r="J418" s="29" t="str">
        <f t="shared" si="23"/>
        <v/>
      </c>
      <c r="K418" s="11"/>
      <c r="L418" s="12"/>
      <c r="M418" s="12"/>
      <c r="N418" s="13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x14ac:dyDescent="0.15">
      <c r="A419" s="23">
        <v>418</v>
      </c>
      <c r="B419" s="58"/>
      <c r="C419" s="58"/>
      <c r="D419" s="58"/>
      <c r="E419" s="56" t="str">
        <f>IF($C419="","",VLOOKUP($D419,編集不可!$A$9:$D$11,2,FALSE))</f>
        <v/>
      </c>
      <c r="F419" s="56" t="str">
        <f t="shared" si="21"/>
        <v/>
      </c>
      <c r="G419" s="56" t="str">
        <f>IF($C419="","",VLOOKUP($D419,編集不可!$A$9:$D$11,3,FALSE))</f>
        <v/>
      </c>
      <c r="H419" s="56" t="str">
        <f>IF($C419="","",VLOOKUP($D419,編集不可!$A$9:$D$11,4,FALSE))</f>
        <v/>
      </c>
      <c r="I419" s="26" t="str">
        <f t="shared" si="22"/>
        <v/>
      </c>
      <c r="J419" s="29" t="str">
        <f t="shared" si="23"/>
        <v/>
      </c>
      <c r="K419" s="11"/>
      <c r="L419" s="12"/>
      <c r="M419" s="12"/>
      <c r="N419" s="13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x14ac:dyDescent="0.15">
      <c r="A420" s="23">
        <v>419</v>
      </c>
      <c r="B420" s="58"/>
      <c r="C420" s="58"/>
      <c r="D420" s="58"/>
      <c r="E420" s="56" t="str">
        <f>IF($C420="","",VLOOKUP($D420,編集不可!$A$9:$D$11,2,FALSE))</f>
        <v/>
      </c>
      <c r="F420" s="56" t="str">
        <f t="shared" si="21"/>
        <v/>
      </c>
      <c r="G420" s="56" t="str">
        <f>IF($C420="","",VLOOKUP($D420,編集不可!$A$9:$D$11,3,FALSE))</f>
        <v/>
      </c>
      <c r="H420" s="56" t="str">
        <f>IF($C420="","",VLOOKUP($D420,編集不可!$A$9:$D$11,4,FALSE))</f>
        <v/>
      </c>
      <c r="I420" s="26" t="str">
        <f t="shared" si="22"/>
        <v/>
      </c>
      <c r="J420" s="29" t="str">
        <f t="shared" si="23"/>
        <v/>
      </c>
      <c r="K420" s="11"/>
      <c r="L420" s="12"/>
      <c r="M420" s="12"/>
      <c r="N420" s="13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x14ac:dyDescent="0.15">
      <c r="A421" s="23">
        <v>420</v>
      </c>
      <c r="B421" s="58"/>
      <c r="C421" s="58"/>
      <c r="D421" s="58"/>
      <c r="E421" s="56" t="str">
        <f>IF($C421="","",VLOOKUP($D421,編集不可!$A$9:$D$11,2,FALSE))</f>
        <v/>
      </c>
      <c r="F421" s="56" t="str">
        <f t="shared" si="21"/>
        <v/>
      </c>
      <c r="G421" s="56" t="str">
        <f>IF($C421="","",VLOOKUP($D421,編集不可!$A$9:$D$11,3,FALSE))</f>
        <v/>
      </c>
      <c r="H421" s="56" t="str">
        <f>IF($C421="","",VLOOKUP($D421,編集不可!$A$9:$D$11,4,FALSE))</f>
        <v/>
      </c>
      <c r="I421" s="26" t="str">
        <f t="shared" si="22"/>
        <v/>
      </c>
      <c r="J421" s="29" t="str">
        <f t="shared" si="23"/>
        <v/>
      </c>
      <c r="K421" s="11"/>
      <c r="L421" s="12"/>
      <c r="M421" s="12"/>
      <c r="N421" s="13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x14ac:dyDescent="0.15">
      <c r="A422" s="23">
        <v>421</v>
      </c>
      <c r="B422" s="58"/>
      <c r="C422" s="58"/>
      <c r="D422" s="58"/>
      <c r="E422" s="56" t="str">
        <f>IF($C422="","",VLOOKUP($D422,編集不可!$A$9:$D$11,2,FALSE))</f>
        <v/>
      </c>
      <c r="F422" s="56" t="str">
        <f t="shared" si="21"/>
        <v/>
      </c>
      <c r="G422" s="56" t="str">
        <f>IF($C422="","",VLOOKUP($D422,編集不可!$A$9:$D$11,3,FALSE))</f>
        <v/>
      </c>
      <c r="H422" s="56" t="str">
        <f>IF($C422="","",VLOOKUP($D422,編集不可!$A$9:$D$11,4,FALSE))</f>
        <v/>
      </c>
      <c r="I422" s="26" t="str">
        <f t="shared" si="22"/>
        <v/>
      </c>
      <c r="J422" s="29" t="str">
        <f t="shared" si="23"/>
        <v/>
      </c>
      <c r="K422" s="11"/>
      <c r="L422" s="12"/>
      <c r="M422" s="12"/>
      <c r="N422" s="13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x14ac:dyDescent="0.15">
      <c r="A423" s="23">
        <v>422</v>
      </c>
      <c r="B423" s="58"/>
      <c r="C423" s="58"/>
      <c r="D423" s="58"/>
      <c r="E423" s="56" t="str">
        <f>IF($C423="","",VLOOKUP($D423,編集不可!$A$9:$D$11,2,FALSE))</f>
        <v/>
      </c>
      <c r="F423" s="56" t="str">
        <f t="shared" si="21"/>
        <v/>
      </c>
      <c r="G423" s="56" t="str">
        <f>IF($C423="","",VLOOKUP($D423,編集不可!$A$9:$D$11,3,FALSE))</f>
        <v/>
      </c>
      <c r="H423" s="56" t="str">
        <f>IF($C423="","",VLOOKUP($D423,編集不可!$A$9:$D$11,4,FALSE))</f>
        <v/>
      </c>
      <c r="I423" s="26" t="str">
        <f t="shared" si="22"/>
        <v/>
      </c>
      <c r="J423" s="29" t="str">
        <f t="shared" si="23"/>
        <v/>
      </c>
      <c r="K423" s="11"/>
      <c r="L423" s="12"/>
      <c r="M423" s="12"/>
      <c r="N423" s="13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x14ac:dyDescent="0.15">
      <c r="A424" s="23">
        <v>423</v>
      </c>
      <c r="B424" s="58"/>
      <c r="C424" s="58"/>
      <c r="D424" s="58"/>
      <c r="E424" s="56" t="str">
        <f>IF($C424="","",VLOOKUP($D424,編集不可!$A$9:$D$11,2,FALSE))</f>
        <v/>
      </c>
      <c r="F424" s="56" t="str">
        <f t="shared" si="21"/>
        <v/>
      </c>
      <c r="G424" s="56" t="str">
        <f>IF($C424="","",VLOOKUP($D424,編集不可!$A$9:$D$11,3,FALSE))</f>
        <v/>
      </c>
      <c r="H424" s="56" t="str">
        <f>IF($C424="","",VLOOKUP($D424,編集不可!$A$9:$D$11,4,FALSE))</f>
        <v/>
      </c>
      <c r="I424" s="26" t="str">
        <f t="shared" si="22"/>
        <v/>
      </c>
      <c r="J424" s="29" t="str">
        <f t="shared" si="23"/>
        <v/>
      </c>
      <c r="K424" s="11"/>
      <c r="L424" s="12"/>
      <c r="M424" s="12"/>
      <c r="N424" s="13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x14ac:dyDescent="0.15">
      <c r="A425" s="23">
        <v>424</v>
      </c>
      <c r="B425" s="58"/>
      <c r="C425" s="58"/>
      <c r="D425" s="58"/>
      <c r="E425" s="56" t="str">
        <f>IF($C425="","",VLOOKUP($D425,編集不可!$A$9:$D$11,2,FALSE))</f>
        <v/>
      </c>
      <c r="F425" s="56" t="str">
        <f t="shared" si="21"/>
        <v/>
      </c>
      <c r="G425" s="56" t="str">
        <f>IF($C425="","",VLOOKUP($D425,編集不可!$A$9:$D$11,3,FALSE))</f>
        <v/>
      </c>
      <c r="H425" s="56" t="str">
        <f>IF($C425="","",VLOOKUP($D425,編集不可!$A$9:$D$11,4,FALSE))</f>
        <v/>
      </c>
      <c r="I425" s="26" t="str">
        <f t="shared" si="22"/>
        <v/>
      </c>
      <c r="J425" s="29" t="str">
        <f t="shared" si="23"/>
        <v/>
      </c>
      <c r="K425" s="11"/>
      <c r="L425" s="12"/>
      <c r="M425" s="12"/>
      <c r="N425" s="13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x14ac:dyDescent="0.15">
      <c r="A426" s="23">
        <v>425</v>
      </c>
      <c r="B426" s="58"/>
      <c r="C426" s="58"/>
      <c r="D426" s="58"/>
      <c r="E426" s="56" t="str">
        <f>IF($C426="","",VLOOKUP($D426,編集不可!$A$9:$D$11,2,FALSE))</f>
        <v/>
      </c>
      <c r="F426" s="56" t="str">
        <f t="shared" si="21"/>
        <v/>
      </c>
      <c r="G426" s="56" t="str">
        <f>IF($C426="","",VLOOKUP($D426,編集不可!$A$9:$D$11,3,FALSE))</f>
        <v/>
      </c>
      <c r="H426" s="56" t="str">
        <f>IF($C426="","",VLOOKUP($D426,編集不可!$A$9:$D$11,4,FALSE))</f>
        <v/>
      </c>
      <c r="I426" s="26" t="str">
        <f t="shared" si="22"/>
        <v/>
      </c>
      <c r="J426" s="29" t="str">
        <f t="shared" si="23"/>
        <v/>
      </c>
      <c r="K426" s="11"/>
      <c r="L426" s="12"/>
      <c r="M426" s="12"/>
      <c r="N426" s="13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x14ac:dyDescent="0.15">
      <c r="A427" s="23">
        <v>426</v>
      </c>
      <c r="B427" s="58"/>
      <c r="C427" s="58"/>
      <c r="D427" s="58"/>
      <c r="E427" s="56" t="str">
        <f>IF($C427="","",VLOOKUP($D427,編集不可!$A$9:$D$11,2,FALSE))</f>
        <v/>
      </c>
      <c r="F427" s="56" t="str">
        <f t="shared" si="21"/>
        <v/>
      </c>
      <c r="G427" s="56" t="str">
        <f>IF($C427="","",VLOOKUP($D427,編集不可!$A$9:$D$11,3,FALSE))</f>
        <v/>
      </c>
      <c r="H427" s="56" t="str">
        <f>IF($C427="","",VLOOKUP($D427,編集不可!$A$9:$D$11,4,FALSE))</f>
        <v/>
      </c>
      <c r="I427" s="26" t="str">
        <f t="shared" si="22"/>
        <v/>
      </c>
      <c r="J427" s="29" t="str">
        <f t="shared" si="23"/>
        <v/>
      </c>
      <c r="K427" s="11"/>
      <c r="L427" s="12"/>
      <c r="M427" s="12"/>
      <c r="N427" s="13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x14ac:dyDescent="0.15">
      <c r="A428" s="23">
        <v>427</v>
      </c>
      <c r="B428" s="58"/>
      <c r="C428" s="58"/>
      <c r="D428" s="58"/>
      <c r="E428" s="56" t="str">
        <f>IF($C428="","",VLOOKUP($D428,編集不可!$A$9:$D$11,2,FALSE))</f>
        <v/>
      </c>
      <c r="F428" s="56" t="str">
        <f t="shared" si="21"/>
        <v/>
      </c>
      <c r="G428" s="56" t="str">
        <f>IF($C428="","",VLOOKUP($D428,編集不可!$A$9:$D$11,3,FALSE))</f>
        <v/>
      </c>
      <c r="H428" s="56" t="str">
        <f>IF($C428="","",VLOOKUP($D428,編集不可!$A$9:$D$11,4,FALSE))</f>
        <v/>
      </c>
      <c r="I428" s="26" t="str">
        <f t="shared" si="22"/>
        <v/>
      </c>
      <c r="J428" s="29" t="str">
        <f t="shared" si="23"/>
        <v/>
      </c>
      <c r="K428" s="11"/>
      <c r="L428" s="12"/>
      <c r="M428" s="12"/>
      <c r="N428" s="13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x14ac:dyDescent="0.15">
      <c r="A429" s="23">
        <v>428</v>
      </c>
      <c r="B429" s="58"/>
      <c r="C429" s="58"/>
      <c r="D429" s="58"/>
      <c r="E429" s="56" t="str">
        <f>IF($C429="","",VLOOKUP($D429,編集不可!$A$9:$D$11,2,FALSE))</f>
        <v/>
      </c>
      <c r="F429" s="56" t="str">
        <f t="shared" si="21"/>
        <v/>
      </c>
      <c r="G429" s="56" t="str">
        <f>IF($C429="","",VLOOKUP($D429,編集不可!$A$9:$D$11,3,FALSE))</f>
        <v/>
      </c>
      <c r="H429" s="56" t="str">
        <f>IF($C429="","",VLOOKUP($D429,編集不可!$A$9:$D$11,4,FALSE))</f>
        <v/>
      </c>
      <c r="I429" s="26" t="str">
        <f t="shared" si="22"/>
        <v/>
      </c>
      <c r="J429" s="29" t="str">
        <f t="shared" si="23"/>
        <v/>
      </c>
      <c r="K429" s="11"/>
      <c r="L429" s="12"/>
      <c r="M429" s="12"/>
      <c r="N429" s="13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x14ac:dyDescent="0.15">
      <c r="A430" s="23">
        <v>429</v>
      </c>
      <c r="B430" s="58"/>
      <c r="C430" s="58"/>
      <c r="D430" s="58"/>
      <c r="E430" s="56" t="str">
        <f>IF($C430="","",VLOOKUP($D430,編集不可!$A$9:$D$11,2,FALSE))</f>
        <v/>
      </c>
      <c r="F430" s="56" t="str">
        <f t="shared" si="21"/>
        <v/>
      </c>
      <c r="G430" s="56" t="str">
        <f>IF($C430="","",VLOOKUP($D430,編集不可!$A$9:$D$11,3,FALSE))</f>
        <v/>
      </c>
      <c r="H430" s="56" t="str">
        <f>IF($C430="","",VLOOKUP($D430,編集不可!$A$9:$D$11,4,FALSE))</f>
        <v/>
      </c>
      <c r="I430" s="26" t="str">
        <f t="shared" si="22"/>
        <v/>
      </c>
      <c r="J430" s="29" t="str">
        <f t="shared" si="23"/>
        <v/>
      </c>
      <c r="K430" s="11"/>
      <c r="L430" s="12"/>
      <c r="M430" s="12"/>
      <c r="N430" s="13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x14ac:dyDescent="0.15">
      <c r="A431" s="23">
        <v>430</v>
      </c>
      <c r="B431" s="58"/>
      <c r="C431" s="58"/>
      <c r="D431" s="58"/>
      <c r="E431" s="56" t="str">
        <f>IF($C431="","",VLOOKUP($D431,編集不可!$A$9:$D$11,2,FALSE))</f>
        <v/>
      </c>
      <c r="F431" s="56" t="str">
        <f t="shared" si="21"/>
        <v/>
      </c>
      <c r="G431" s="56" t="str">
        <f>IF($C431="","",VLOOKUP($D431,編集不可!$A$9:$D$11,3,FALSE))</f>
        <v/>
      </c>
      <c r="H431" s="56" t="str">
        <f>IF($C431="","",VLOOKUP($D431,編集不可!$A$9:$D$11,4,FALSE))</f>
        <v/>
      </c>
      <c r="I431" s="26" t="str">
        <f t="shared" si="22"/>
        <v/>
      </c>
      <c r="J431" s="29" t="str">
        <f t="shared" si="23"/>
        <v/>
      </c>
      <c r="K431" s="11"/>
      <c r="L431" s="12"/>
      <c r="M431" s="12"/>
      <c r="N431" s="13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x14ac:dyDescent="0.15">
      <c r="A432" s="23">
        <v>431</v>
      </c>
      <c r="B432" s="58"/>
      <c r="C432" s="58"/>
      <c r="D432" s="58"/>
      <c r="E432" s="56" t="str">
        <f>IF($C432="","",VLOOKUP($D432,編集不可!$A$9:$D$11,2,FALSE))</f>
        <v/>
      </c>
      <c r="F432" s="56" t="str">
        <f t="shared" si="21"/>
        <v/>
      </c>
      <c r="G432" s="56" t="str">
        <f>IF($C432="","",VLOOKUP($D432,編集不可!$A$9:$D$11,3,FALSE))</f>
        <v/>
      </c>
      <c r="H432" s="56" t="str">
        <f>IF($C432="","",VLOOKUP($D432,編集不可!$A$9:$D$11,4,FALSE))</f>
        <v/>
      </c>
      <c r="I432" s="26" t="str">
        <f t="shared" si="22"/>
        <v/>
      </c>
      <c r="J432" s="29" t="str">
        <f t="shared" si="23"/>
        <v/>
      </c>
      <c r="K432" s="11"/>
      <c r="L432" s="12"/>
      <c r="M432" s="12"/>
      <c r="N432" s="13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x14ac:dyDescent="0.15">
      <c r="A433" s="23">
        <v>432</v>
      </c>
      <c r="B433" s="58"/>
      <c r="C433" s="58"/>
      <c r="D433" s="58"/>
      <c r="E433" s="56" t="str">
        <f>IF($C433="","",VLOOKUP($D433,編集不可!$A$9:$D$11,2,FALSE))</f>
        <v/>
      </c>
      <c r="F433" s="56" t="str">
        <f t="shared" si="21"/>
        <v/>
      </c>
      <c r="G433" s="56" t="str">
        <f>IF($C433="","",VLOOKUP($D433,編集不可!$A$9:$D$11,3,FALSE))</f>
        <v/>
      </c>
      <c r="H433" s="56" t="str">
        <f>IF($C433="","",VLOOKUP($D433,編集不可!$A$9:$D$11,4,FALSE))</f>
        <v/>
      </c>
      <c r="I433" s="26" t="str">
        <f t="shared" si="22"/>
        <v/>
      </c>
      <c r="J433" s="29" t="str">
        <f t="shared" si="23"/>
        <v/>
      </c>
      <c r="K433" s="11"/>
      <c r="L433" s="12"/>
      <c r="M433" s="12"/>
      <c r="N433" s="13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x14ac:dyDescent="0.15">
      <c r="A434" s="23">
        <v>433</v>
      </c>
      <c r="B434" s="58"/>
      <c r="C434" s="58"/>
      <c r="D434" s="58"/>
      <c r="E434" s="56" t="str">
        <f>IF($C434="","",VLOOKUP($D434,編集不可!$A$9:$D$11,2,FALSE))</f>
        <v/>
      </c>
      <c r="F434" s="56" t="str">
        <f t="shared" si="21"/>
        <v/>
      </c>
      <c r="G434" s="56" t="str">
        <f>IF($C434="","",VLOOKUP($D434,編集不可!$A$9:$D$11,3,FALSE))</f>
        <v/>
      </c>
      <c r="H434" s="56" t="str">
        <f>IF($C434="","",VLOOKUP($D434,編集不可!$A$9:$D$11,4,FALSE))</f>
        <v/>
      </c>
      <c r="I434" s="26" t="str">
        <f t="shared" si="22"/>
        <v/>
      </c>
      <c r="J434" s="29" t="str">
        <f t="shared" si="23"/>
        <v/>
      </c>
      <c r="K434" s="11"/>
      <c r="L434" s="12"/>
      <c r="M434" s="12"/>
      <c r="N434" s="13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x14ac:dyDescent="0.15">
      <c r="A435" s="23">
        <v>434</v>
      </c>
      <c r="B435" s="58"/>
      <c r="C435" s="58"/>
      <c r="D435" s="58"/>
      <c r="E435" s="56" t="str">
        <f>IF($C435="","",VLOOKUP($D435,編集不可!$A$9:$D$11,2,FALSE))</f>
        <v/>
      </c>
      <c r="F435" s="56" t="str">
        <f t="shared" si="21"/>
        <v/>
      </c>
      <c r="G435" s="56" t="str">
        <f>IF($C435="","",VLOOKUP($D435,編集不可!$A$9:$D$11,3,FALSE))</f>
        <v/>
      </c>
      <c r="H435" s="56" t="str">
        <f>IF($C435="","",VLOOKUP($D435,編集不可!$A$9:$D$11,4,FALSE))</f>
        <v/>
      </c>
      <c r="I435" s="26" t="str">
        <f t="shared" si="22"/>
        <v/>
      </c>
      <c r="J435" s="29" t="str">
        <f t="shared" si="23"/>
        <v/>
      </c>
      <c r="K435" s="11"/>
      <c r="L435" s="12"/>
      <c r="M435" s="12"/>
      <c r="N435" s="13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x14ac:dyDescent="0.15">
      <c r="A436" s="23">
        <v>435</v>
      </c>
      <c r="B436" s="58"/>
      <c r="C436" s="58"/>
      <c r="D436" s="58"/>
      <c r="E436" s="56" t="str">
        <f>IF($C436="","",VLOOKUP($D436,編集不可!$A$9:$D$11,2,FALSE))</f>
        <v/>
      </c>
      <c r="F436" s="56" t="str">
        <f t="shared" si="21"/>
        <v/>
      </c>
      <c r="G436" s="56" t="str">
        <f>IF($C436="","",VLOOKUP($D436,編集不可!$A$9:$D$11,3,FALSE))</f>
        <v/>
      </c>
      <c r="H436" s="56" t="str">
        <f>IF($C436="","",VLOOKUP($D436,編集不可!$A$9:$D$11,4,FALSE))</f>
        <v/>
      </c>
      <c r="I436" s="26" t="str">
        <f t="shared" si="22"/>
        <v/>
      </c>
      <c r="J436" s="29" t="str">
        <f t="shared" si="23"/>
        <v/>
      </c>
      <c r="K436" s="11"/>
      <c r="L436" s="12"/>
      <c r="M436" s="12"/>
      <c r="N436" s="13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x14ac:dyDescent="0.15">
      <c r="A437" s="23">
        <v>436</v>
      </c>
      <c r="B437" s="58"/>
      <c r="C437" s="58"/>
      <c r="D437" s="58"/>
      <c r="E437" s="56" t="str">
        <f>IF($C437="","",VLOOKUP($D437,編集不可!$A$9:$D$11,2,FALSE))</f>
        <v/>
      </c>
      <c r="F437" s="56" t="str">
        <f t="shared" si="21"/>
        <v/>
      </c>
      <c r="G437" s="56" t="str">
        <f>IF($C437="","",VLOOKUP($D437,編集不可!$A$9:$D$11,3,FALSE))</f>
        <v/>
      </c>
      <c r="H437" s="56" t="str">
        <f>IF($C437="","",VLOOKUP($D437,編集不可!$A$9:$D$11,4,FALSE))</f>
        <v/>
      </c>
      <c r="I437" s="26" t="str">
        <f t="shared" si="22"/>
        <v/>
      </c>
      <c r="J437" s="29" t="str">
        <f t="shared" si="23"/>
        <v/>
      </c>
      <c r="K437" s="11"/>
      <c r="L437" s="12"/>
      <c r="M437" s="12"/>
      <c r="N437" s="13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x14ac:dyDescent="0.15">
      <c r="A438" s="23">
        <v>437</v>
      </c>
      <c r="B438" s="58"/>
      <c r="C438" s="58"/>
      <c r="D438" s="58"/>
      <c r="E438" s="56" t="str">
        <f>IF($C438="","",VLOOKUP($D438,編集不可!$A$9:$D$11,2,FALSE))</f>
        <v/>
      </c>
      <c r="F438" s="56" t="str">
        <f t="shared" si="21"/>
        <v/>
      </c>
      <c r="G438" s="56" t="str">
        <f>IF($C438="","",VLOOKUP($D438,編集不可!$A$9:$D$11,3,FALSE))</f>
        <v/>
      </c>
      <c r="H438" s="56" t="str">
        <f>IF($C438="","",VLOOKUP($D438,編集不可!$A$9:$D$11,4,FALSE))</f>
        <v/>
      </c>
      <c r="I438" s="26" t="str">
        <f t="shared" si="22"/>
        <v/>
      </c>
      <c r="J438" s="29" t="str">
        <f t="shared" si="23"/>
        <v/>
      </c>
      <c r="K438" s="11"/>
      <c r="L438" s="12"/>
      <c r="M438" s="12"/>
      <c r="N438" s="13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x14ac:dyDescent="0.15">
      <c r="A439" s="23">
        <v>438</v>
      </c>
      <c r="B439" s="58"/>
      <c r="C439" s="58"/>
      <c r="D439" s="58"/>
      <c r="E439" s="56" t="str">
        <f>IF($C439="","",VLOOKUP($D439,編集不可!$A$9:$D$11,2,FALSE))</f>
        <v/>
      </c>
      <c r="F439" s="56" t="str">
        <f t="shared" si="21"/>
        <v/>
      </c>
      <c r="G439" s="56" t="str">
        <f>IF($C439="","",VLOOKUP($D439,編集不可!$A$9:$D$11,3,FALSE))</f>
        <v/>
      </c>
      <c r="H439" s="56" t="str">
        <f>IF($C439="","",VLOOKUP($D439,編集不可!$A$9:$D$11,4,FALSE))</f>
        <v/>
      </c>
      <c r="I439" s="26" t="str">
        <f t="shared" si="22"/>
        <v/>
      </c>
      <c r="J439" s="29" t="str">
        <f t="shared" si="23"/>
        <v/>
      </c>
      <c r="K439" s="11"/>
      <c r="L439" s="12"/>
      <c r="M439" s="12"/>
      <c r="N439" s="13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x14ac:dyDescent="0.15">
      <c r="A440" s="23">
        <v>439</v>
      </c>
      <c r="B440" s="58"/>
      <c r="C440" s="58"/>
      <c r="D440" s="58"/>
      <c r="E440" s="56" t="str">
        <f>IF($C440="","",VLOOKUP($D440,編集不可!$A$9:$D$11,2,FALSE))</f>
        <v/>
      </c>
      <c r="F440" s="56" t="str">
        <f t="shared" si="21"/>
        <v/>
      </c>
      <c r="G440" s="56" t="str">
        <f>IF($C440="","",VLOOKUP($D440,編集不可!$A$9:$D$11,3,FALSE))</f>
        <v/>
      </c>
      <c r="H440" s="56" t="str">
        <f>IF($C440="","",VLOOKUP($D440,編集不可!$A$9:$D$11,4,FALSE))</f>
        <v/>
      </c>
      <c r="I440" s="26" t="str">
        <f t="shared" si="22"/>
        <v/>
      </c>
      <c r="J440" s="29" t="str">
        <f t="shared" si="23"/>
        <v/>
      </c>
      <c r="K440" s="11"/>
      <c r="L440" s="12"/>
      <c r="M440" s="12"/>
      <c r="N440" s="13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x14ac:dyDescent="0.15">
      <c r="A441" s="23">
        <v>440</v>
      </c>
      <c r="B441" s="58"/>
      <c r="C441" s="58"/>
      <c r="D441" s="58"/>
      <c r="E441" s="56" t="str">
        <f>IF($C441="","",VLOOKUP($D441,編集不可!$A$9:$D$11,2,FALSE))</f>
        <v/>
      </c>
      <c r="F441" s="56" t="str">
        <f t="shared" si="21"/>
        <v/>
      </c>
      <c r="G441" s="56" t="str">
        <f>IF($C441="","",VLOOKUP($D441,編集不可!$A$9:$D$11,3,FALSE))</f>
        <v/>
      </c>
      <c r="H441" s="56" t="str">
        <f>IF($C441="","",VLOOKUP($D441,編集不可!$A$9:$D$11,4,FALSE))</f>
        <v/>
      </c>
      <c r="I441" s="26" t="str">
        <f t="shared" si="22"/>
        <v/>
      </c>
      <c r="J441" s="29" t="str">
        <f t="shared" si="23"/>
        <v/>
      </c>
      <c r="K441" s="11"/>
      <c r="L441" s="12"/>
      <c r="M441" s="12"/>
      <c r="N441" s="13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x14ac:dyDescent="0.15">
      <c r="A442" s="23">
        <v>441</v>
      </c>
      <c r="B442" s="58"/>
      <c r="C442" s="58"/>
      <c r="D442" s="58"/>
      <c r="E442" s="56" t="str">
        <f>IF($C442="","",VLOOKUP($D442,編集不可!$A$9:$D$11,2,FALSE))</f>
        <v/>
      </c>
      <c r="F442" s="56" t="str">
        <f t="shared" si="21"/>
        <v/>
      </c>
      <c r="G442" s="56" t="str">
        <f>IF($C442="","",VLOOKUP($D442,編集不可!$A$9:$D$11,3,FALSE))</f>
        <v/>
      </c>
      <c r="H442" s="56" t="str">
        <f>IF($C442="","",VLOOKUP($D442,編集不可!$A$9:$D$11,4,FALSE))</f>
        <v/>
      </c>
      <c r="I442" s="26" t="str">
        <f t="shared" si="22"/>
        <v/>
      </c>
      <c r="J442" s="29" t="str">
        <f t="shared" si="23"/>
        <v/>
      </c>
      <c r="K442" s="11"/>
      <c r="L442" s="12"/>
      <c r="M442" s="12"/>
      <c r="N442" s="13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x14ac:dyDescent="0.15">
      <c r="A443" s="23">
        <v>442</v>
      </c>
      <c r="B443" s="58"/>
      <c r="C443" s="58"/>
      <c r="D443" s="58"/>
      <c r="E443" s="56" t="str">
        <f>IF($C443="","",VLOOKUP($D443,編集不可!$A$9:$D$11,2,FALSE))</f>
        <v/>
      </c>
      <c r="F443" s="56" t="str">
        <f t="shared" si="21"/>
        <v/>
      </c>
      <c r="G443" s="56" t="str">
        <f>IF($C443="","",VLOOKUP($D443,編集不可!$A$9:$D$11,3,FALSE))</f>
        <v/>
      </c>
      <c r="H443" s="56" t="str">
        <f>IF($C443="","",VLOOKUP($D443,編集不可!$A$9:$D$11,4,FALSE))</f>
        <v/>
      </c>
      <c r="I443" s="26" t="str">
        <f t="shared" si="22"/>
        <v/>
      </c>
      <c r="J443" s="29" t="str">
        <f t="shared" si="23"/>
        <v/>
      </c>
      <c r="K443" s="11"/>
      <c r="L443" s="12"/>
      <c r="M443" s="12"/>
      <c r="N443" s="13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x14ac:dyDescent="0.15">
      <c r="A444" s="23">
        <v>443</v>
      </c>
      <c r="B444" s="58"/>
      <c r="C444" s="58"/>
      <c r="D444" s="58"/>
      <c r="E444" s="56" t="str">
        <f>IF($C444="","",VLOOKUP($D444,編集不可!$A$9:$D$11,2,FALSE))</f>
        <v/>
      </c>
      <c r="F444" s="56" t="str">
        <f t="shared" si="21"/>
        <v/>
      </c>
      <c r="G444" s="56" t="str">
        <f>IF($C444="","",VLOOKUP($D444,編集不可!$A$9:$D$11,3,FALSE))</f>
        <v/>
      </c>
      <c r="H444" s="56" t="str">
        <f>IF($C444="","",VLOOKUP($D444,編集不可!$A$9:$D$11,4,FALSE))</f>
        <v/>
      </c>
      <c r="I444" s="26" t="str">
        <f t="shared" si="22"/>
        <v/>
      </c>
      <c r="J444" s="29" t="str">
        <f t="shared" si="23"/>
        <v/>
      </c>
      <c r="K444" s="11"/>
      <c r="L444" s="12"/>
      <c r="M444" s="12"/>
      <c r="N444" s="13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x14ac:dyDescent="0.15">
      <c r="A445" s="23">
        <v>444</v>
      </c>
      <c r="B445" s="58"/>
      <c r="C445" s="58"/>
      <c r="D445" s="58"/>
      <c r="E445" s="56" t="str">
        <f>IF($C445="","",VLOOKUP($D445,編集不可!$A$9:$D$11,2,FALSE))</f>
        <v/>
      </c>
      <c r="F445" s="56" t="str">
        <f t="shared" si="21"/>
        <v/>
      </c>
      <c r="G445" s="56" t="str">
        <f>IF($C445="","",VLOOKUP($D445,編集不可!$A$9:$D$11,3,FALSE))</f>
        <v/>
      </c>
      <c r="H445" s="56" t="str">
        <f>IF($C445="","",VLOOKUP($D445,編集不可!$A$9:$D$11,4,FALSE))</f>
        <v/>
      </c>
      <c r="I445" s="26" t="str">
        <f t="shared" si="22"/>
        <v/>
      </c>
      <c r="J445" s="29" t="str">
        <f t="shared" si="23"/>
        <v/>
      </c>
      <c r="K445" s="11"/>
      <c r="L445" s="12"/>
      <c r="M445" s="12"/>
      <c r="N445" s="13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x14ac:dyDescent="0.15">
      <c r="A446" s="23">
        <v>445</v>
      </c>
      <c r="B446" s="58"/>
      <c r="C446" s="58"/>
      <c r="D446" s="58"/>
      <c r="E446" s="56" t="str">
        <f>IF($C446="","",VLOOKUP($D446,編集不可!$A$9:$D$11,2,FALSE))</f>
        <v/>
      </c>
      <c r="F446" s="56" t="str">
        <f t="shared" si="21"/>
        <v/>
      </c>
      <c r="G446" s="56" t="str">
        <f>IF($C446="","",VLOOKUP($D446,編集不可!$A$9:$D$11,3,FALSE))</f>
        <v/>
      </c>
      <c r="H446" s="56" t="str">
        <f>IF($C446="","",VLOOKUP($D446,編集不可!$A$9:$D$11,4,FALSE))</f>
        <v/>
      </c>
      <c r="I446" s="26" t="str">
        <f t="shared" si="22"/>
        <v/>
      </c>
      <c r="J446" s="29" t="str">
        <f t="shared" si="23"/>
        <v/>
      </c>
      <c r="K446" s="11"/>
      <c r="L446" s="12"/>
      <c r="M446" s="12"/>
      <c r="N446" s="13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x14ac:dyDescent="0.15">
      <c r="A447" s="23">
        <v>446</v>
      </c>
      <c r="B447" s="58"/>
      <c r="C447" s="58"/>
      <c r="D447" s="58"/>
      <c r="E447" s="56" t="str">
        <f>IF($C447="","",VLOOKUP($D447,編集不可!$A$9:$D$11,2,FALSE))</f>
        <v/>
      </c>
      <c r="F447" s="56" t="str">
        <f t="shared" si="21"/>
        <v/>
      </c>
      <c r="G447" s="56" t="str">
        <f>IF($C447="","",VLOOKUP($D447,編集不可!$A$9:$D$11,3,FALSE))</f>
        <v/>
      </c>
      <c r="H447" s="56" t="str">
        <f>IF($C447="","",VLOOKUP($D447,編集不可!$A$9:$D$11,4,FALSE))</f>
        <v/>
      </c>
      <c r="I447" s="26" t="str">
        <f t="shared" si="22"/>
        <v/>
      </c>
      <c r="J447" s="29" t="str">
        <f t="shared" si="23"/>
        <v/>
      </c>
      <c r="K447" s="11"/>
      <c r="L447" s="12"/>
      <c r="M447" s="12"/>
      <c r="N447" s="13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x14ac:dyDescent="0.15">
      <c r="A448" s="23">
        <v>447</v>
      </c>
      <c r="B448" s="58"/>
      <c r="C448" s="58"/>
      <c r="D448" s="58"/>
      <c r="E448" s="56" t="str">
        <f>IF($C448="","",VLOOKUP($D448,編集不可!$A$9:$D$11,2,FALSE))</f>
        <v/>
      </c>
      <c r="F448" s="56" t="str">
        <f t="shared" si="21"/>
        <v/>
      </c>
      <c r="G448" s="56" t="str">
        <f>IF($C448="","",VLOOKUP($D448,編集不可!$A$9:$D$11,3,FALSE))</f>
        <v/>
      </c>
      <c r="H448" s="56" t="str">
        <f>IF($C448="","",VLOOKUP($D448,編集不可!$A$9:$D$11,4,FALSE))</f>
        <v/>
      </c>
      <c r="I448" s="26" t="str">
        <f t="shared" si="22"/>
        <v/>
      </c>
      <c r="J448" s="29" t="str">
        <f t="shared" si="23"/>
        <v/>
      </c>
      <c r="K448" s="11"/>
      <c r="L448" s="12"/>
      <c r="M448" s="12"/>
      <c r="N448" s="13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x14ac:dyDescent="0.15">
      <c r="A449" s="23">
        <v>448</v>
      </c>
      <c r="B449" s="58"/>
      <c r="C449" s="58"/>
      <c r="D449" s="58"/>
      <c r="E449" s="56" t="str">
        <f>IF($C449="","",VLOOKUP($D449,編集不可!$A$9:$D$11,2,FALSE))</f>
        <v/>
      </c>
      <c r="F449" s="56" t="str">
        <f t="shared" si="21"/>
        <v/>
      </c>
      <c r="G449" s="56" t="str">
        <f>IF($C449="","",VLOOKUP($D449,編集不可!$A$9:$D$11,3,FALSE))</f>
        <v/>
      </c>
      <c r="H449" s="56" t="str">
        <f>IF($C449="","",VLOOKUP($D449,編集不可!$A$9:$D$11,4,FALSE))</f>
        <v/>
      </c>
      <c r="I449" s="26" t="str">
        <f t="shared" si="22"/>
        <v/>
      </c>
      <c r="J449" s="29" t="str">
        <f t="shared" si="23"/>
        <v/>
      </c>
      <c r="K449" s="11"/>
      <c r="L449" s="12"/>
      <c r="M449" s="12"/>
      <c r="N449" s="13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x14ac:dyDescent="0.15">
      <c r="A450" s="23">
        <v>449</v>
      </c>
      <c r="B450" s="58"/>
      <c r="C450" s="58"/>
      <c r="D450" s="58"/>
      <c r="E450" s="56" t="str">
        <f>IF($C450="","",VLOOKUP($D450,編集不可!$A$9:$D$11,2,FALSE))</f>
        <v/>
      </c>
      <c r="F450" s="56" t="str">
        <f t="shared" si="21"/>
        <v/>
      </c>
      <c r="G450" s="56" t="str">
        <f>IF($C450="","",VLOOKUP($D450,編集不可!$A$9:$D$11,3,FALSE))</f>
        <v/>
      </c>
      <c r="H450" s="56" t="str">
        <f>IF($C450="","",VLOOKUP($D450,編集不可!$A$9:$D$11,4,FALSE))</f>
        <v/>
      </c>
      <c r="I450" s="26" t="str">
        <f t="shared" si="22"/>
        <v/>
      </c>
      <c r="J450" s="29" t="str">
        <f t="shared" si="23"/>
        <v/>
      </c>
      <c r="K450" s="11"/>
      <c r="L450" s="12"/>
      <c r="M450" s="12"/>
      <c r="N450" s="13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x14ac:dyDescent="0.15">
      <c r="A451" s="23">
        <v>450</v>
      </c>
      <c r="B451" s="58"/>
      <c r="C451" s="58"/>
      <c r="D451" s="58"/>
      <c r="E451" s="56" t="str">
        <f>IF($C451="","",VLOOKUP($D451,編集不可!$A$9:$D$11,2,FALSE))</f>
        <v/>
      </c>
      <c r="F451" s="56" t="str">
        <f t="shared" si="21"/>
        <v/>
      </c>
      <c r="G451" s="56" t="str">
        <f>IF($C451="","",VLOOKUP($D451,編集不可!$A$9:$D$11,3,FALSE))</f>
        <v/>
      </c>
      <c r="H451" s="56" t="str">
        <f>IF($C451="","",VLOOKUP($D451,編集不可!$A$9:$D$11,4,FALSE))</f>
        <v/>
      </c>
      <c r="I451" s="26" t="str">
        <f t="shared" si="22"/>
        <v/>
      </c>
      <c r="J451" s="29" t="str">
        <f t="shared" si="23"/>
        <v/>
      </c>
      <c r="K451" s="11"/>
      <c r="L451" s="12"/>
      <c r="M451" s="12"/>
      <c r="N451" s="13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x14ac:dyDescent="0.15">
      <c r="A452" s="23">
        <v>451</v>
      </c>
      <c r="B452" s="58"/>
      <c r="C452" s="58"/>
      <c r="D452" s="58"/>
      <c r="E452" s="56" t="str">
        <f>IF($C452="","",VLOOKUP($D452,編集不可!$A$9:$D$11,2,FALSE))</f>
        <v/>
      </c>
      <c r="F452" s="56" t="str">
        <f t="shared" si="21"/>
        <v/>
      </c>
      <c r="G452" s="56" t="str">
        <f>IF($C452="","",VLOOKUP($D452,編集不可!$A$9:$D$11,3,FALSE))</f>
        <v/>
      </c>
      <c r="H452" s="56" t="str">
        <f>IF($C452="","",VLOOKUP($D452,編集不可!$A$9:$D$11,4,FALSE))</f>
        <v/>
      </c>
      <c r="I452" s="26" t="str">
        <f t="shared" si="22"/>
        <v/>
      </c>
      <c r="J452" s="29" t="str">
        <f t="shared" si="23"/>
        <v/>
      </c>
      <c r="K452" s="11"/>
      <c r="L452" s="12"/>
      <c r="M452" s="12"/>
      <c r="N452" s="13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x14ac:dyDescent="0.15">
      <c r="A453" s="23">
        <v>452</v>
      </c>
      <c r="B453" s="58"/>
      <c r="C453" s="58"/>
      <c r="D453" s="58"/>
      <c r="E453" s="56" t="str">
        <f>IF($C453="","",VLOOKUP($D453,編集不可!$A$9:$D$11,2,FALSE))</f>
        <v/>
      </c>
      <c r="F453" s="56" t="str">
        <f t="shared" si="21"/>
        <v/>
      </c>
      <c r="G453" s="56" t="str">
        <f>IF($C453="","",VLOOKUP($D453,編集不可!$A$9:$D$11,3,FALSE))</f>
        <v/>
      </c>
      <c r="H453" s="56" t="str">
        <f>IF($C453="","",VLOOKUP($D453,編集不可!$A$9:$D$11,4,FALSE))</f>
        <v/>
      </c>
      <c r="I453" s="26" t="str">
        <f t="shared" si="22"/>
        <v/>
      </c>
      <c r="J453" s="29" t="str">
        <f t="shared" si="23"/>
        <v/>
      </c>
      <c r="K453" s="11"/>
      <c r="L453" s="12"/>
      <c r="M453" s="12"/>
      <c r="N453" s="13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x14ac:dyDescent="0.15">
      <c r="A454" s="23">
        <v>453</v>
      </c>
      <c r="B454" s="58"/>
      <c r="C454" s="58"/>
      <c r="D454" s="58"/>
      <c r="E454" s="56" t="str">
        <f>IF($C454="","",VLOOKUP($D454,編集不可!$A$9:$D$11,2,FALSE))</f>
        <v/>
      </c>
      <c r="F454" s="56" t="str">
        <f t="shared" si="21"/>
        <v/>
      </c>
      <c r="G454" s="56" t="str">
        <f>IF($C454="","",VLOOKUP($D454,編集不可!$A$9:$D$11,3,FALSE))</f>
        <v/>
      </c>
      <c r="H454" s="56" t="str">
        <f>IF($C454="","",VLOOKUP($D454,編集不可!$A$9:$D$11,4,FALSE))</f>
        <v/>
      </c>
      <c r="I454" s="26" t="str">
        <f t="shared" si="22"/>
        <v/>
      </c>
      <c r="J454" s="29" t="str">
        <f t="shared" si="23"/>
        <v/>
      </c>
      <c r="K454" s="11"/>
      <c r="L454" s="12"/>
      <c r="M454" s="12"/>
      <c r="N454" s="13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x14ac:dyDescent="0.15">
      <c r="A455" s="23">
        <v>454</v>
      </c>
      <c r="B455" s="58"/>
      <c r="C455" s="58"/>
      <c r="D455" s="58"/>
      <c r="E455" s="56" t="str">
        <f>IF($C455="","",VLOOKUP($D455,編集不可!$A$9:$D$11,2,FALSE))</f>
        <v/>
      </c>
      <c r="F455" s="56" t="str">
        <f t="shared" si="21"/>
        <v/>
      </c>
      <c r="G455" s="56" t="str">
        <f>IF($C455="","",VLOOKUP($D455,編集不可!$A$9:$D$11,3,FALSE))</f>
        <v/>
      </c>
      <c r="H455" s="56" t="str">
        <f>IF($C455="","",VLOOKUP($D455,編集不可!$A$9:$D$11,4,FALSE))</f>
        <v/>
      </c>
      <c r="I455" s="26" t="str">
        <f t="shared" si="22"/>
        <v/>
      </c>
      <c r="J455" s="29" t="str">
        <f t="shared" si="23"/>
        <v/>
      </c>
      <c r="K455" s="11"/>
      <c r="L455" s="12"/>
      <c r="M455" s="12"/>
      <c r="N455" s="13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x14ac:dyDescent="0.15">
      <c r="A456" s="23">
        <v>455</v>
      </c>
      <c r="B456" s="58"/>
      <c r="C456" s="58"/>
      <c r="D456" s="58"/>
      <c r="E456" s="56" t="str">
        <f>IF($C456="","",VLOOKUP($D456,編集不可!$A$9:$D$11,2,FALSE))</f>
        <v/>
      </c>
      <c r="F456" s="56" t="str">
        <f t="shared" si="21"/>
        <v/>
      </c>
      <c r="G456" s="56" t="str">
        <f>IF($C456="","",VLOOKUP($D456,編集不可!$A$9:$D$11,3,FALSE))</f>
        <v/>
      </c>
      <c r="H456" s="56" t="str">
        <f>IF($C456="","",VLOOKUP($D456,編集不可!$A$9:$D$11,4,FALSE))</f>
        <v/>
      </c>
      <c r="I456" s="26" t="str">
        <f t="shared" si="22"/>
        <v/>
      </c>
      <c r="J456" s="29" t="str">
        <f t="shared" si="23"/>
        <v/>
      </c>
      <c r="K456" s="11"/>
      <c r="L456" s="12"/>
      <c r="M456" s="12"/>
      <c r="N456" s="13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x14ac:dyDescent="0.15">
      <c r="A457" s="23">
        <v>456</v>
      </c>
      <c r="B457" s="58"/>
      <c r="C457" s="58"/>
      <c r="D457" s="58"/>
      <c r="E457" s="56" t="str">
        <f>IF($C457="","",VLOOKUP($D457,編集不可!$A$9:$D$11,2,FALSE))</f>
        <v/>
      </c>
      <c r="F457" s="56" t="str">
        <f t="shared" si="21"/>
        <v/>
      </c>
      <c r="G457" s="56" t="str">
        <f>IF($C457="","",VLOOKUP($D457,編集不可!$A$9:$D$11,3,FALSE))</f>
        <v/>
      </c>
      <c r="H457" s="56" t="str">
        <f>IF($C457="","",VLOOKUP($D457,編集不可!$A$9:$D$11,4,FALSE))</f>
        <v/>
      </c>
      <c r="I457" s="26" t="str">
        <f t="shared" si="22"/>
        <v/>
      </c>
      <c r="J457" s="29" t="str">
        <f t="shared" si="23"/>
        <v/>
      </c>
      <c r="K457" s="11"/>
      <c r="L457" s="12"/>
      <c r="M457" s="12"/>
      <c r="N457" s="13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x14ac:dyDescent="0.15">
      <c r="A458" s="23">
        <v>457</v>
      </c>
      <c r="B458" s="58"/>
      <c r="C458" s="58"/>
      <c r="D458" s="58"/>
      <c r="E458" s="56" t="str">
        <f>IF($C458="","",VLOOKUP($D458,編集不可!$A$9:$D$11,2,FALSE))</f>
        <v/>
      </c>
      <c r="F458" s="56" t="str">
        <f t="shared" si="21"/>
        <v/>
      </c>
      <c r="G458" s="56" t="str">
        <f>IF($C458="","",VLOOKUP($D458,編集不可!$A$9:$D$11,3,FALSE))</f>
        <v/>
      </c>
      <c r="H458" s="56" t="str">
        <f>IF($C458="","",VLOOKUP($D458,編集不可!$A$9:$D$11,4,FALSE))</f>
        <v/>
      </c>
      <c r="I458" s="26" t="str">
        <f t="shared" si="22"/>
        <v/>
      </c>
      <c r="J458" s="29" t="str">
        <f t="shared" si="23"/>
        <v/>
      </c>
      <c r="K458" s="11"/>
      <c r="L458" s="12"/>
      <c r="M458" s="12"/>
      <c r="N458" s="13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x14ac:dyDescent="0.15">
      <c r="A459" s="23">
        <v>458</v>
      </c>
      <c r="B459" s="58"/>
      <c r="C459" s="58"/>
      <c r="D459" s="58"/>
      <c r="E459" s="56" t="str">
        <f>IF($C459="","",VLOOKUP($D459,編集不可!$A$9:$D$11,2,FALSE))</f>
        <v/>
      </c>
      <c r="F459" s="56" t="str">
        <f t="shared" si="21"/>
        <v/>
      </c>
      <c r="G459" s="56" t="str">
        <f>IF($C459="","",VLOOKUP($D459,編集不可!$A$9:$D$11,3,FALSE))</f>
        <v/>
      </c>
      <c r="H459" s="56" t="str">
        <f>IF($C459="","",VLOOKUP($D459,編集不可!$A$9:$D$11,4,FALSE))</f>
        <v/>
      </c>
      <c r="I459" s="26" t="str">
        <f t="shared" si="22"/>
        <v/>
      </c>
      <c r="J459" s="29" t="str">
        <f t="shared" si="23"/>
        <v/>
      </c>
      <c r="K459" s="11"/>
      <c r="L459" s="12"/>
      <c r="M459" s="12"/>
      <c r="N459" s="13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x14ac:dyDescent="0.15">
      <c r="A460" s="23">
        <v>459</v>
      </c>
      <c r="B460" s="58"/>
      <c r="C460" s="58"/>
      <c r="D460" s="58"/>
      <c r="E460" s="56" t="str">
        <f>IF($C460="","",VLOOKUP($D460,編集不可!$A$9:$D$11,2,FALSE))</f>
        <v/>
      </c>
      <c r="F460" s="56" t="str">
        <f t="shared" si="21"/>
        <v/>
      </c>
      <c r="G460" s="56" t="str">
        <f>IF($C460="","",VLOOKUP($D460,編集不可!$A$9:$D$11,3,FALSE))</f>
        <v/>
      </c>
      <c r="H460" s="56" t="str">
        <f>IF($C460="","",VLOOKUP($D460,編集不可!$A$9:$D$11,4,FALSE))</f>
        <v/>
      </c>
      <c r="I460" s="26" t="str">
        <f t="shared" si="22"/>
        <v/>
      </c>
      <c r="J460" s="29" t="str">
        <f t="shared" si="23"/>
        <v/>
      </c>
      <c r="K460" s="11"/>
      <c r="L460" s="12"/>
      <c r="M460" s="12"/>
      <c r="N460" s="13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x14ac:dyDescent="0.15">
      <c r="A461" s="23">
        <v>460</v>
      </c>
      <c r="B461" s="58"/>
      <c r="C461" s="58"/>
      <c r="D461" s="58"/>
      <c r="E461" s="56" t="str">
        <f>IF($C461="","",VLOOKUP($D461,編集不可!$A$9:$D$11,2,FALSE))</f>
        <v/>
      </c>
      <c r="F461" s="56" t="str">
        <f t="shared" si="21"/>
        <v/>
      </c>
      <c r="G461" s="56" t="str">
        <f>IF($C461="","",VLOOKUP($D461,編集不可!$A$9:$D$11,3,FALSE))</f>
        <v/>
      </c>
      <c r="H461" s="56" t="str">
        <f>IF($C461="","",VLOOKUP($D461,編集不可!$A$9:$D$11,4,FALSE))</f>
        <v/>
      </c>
      <c r="I461" s="26" t="str">
        <f t="shared" si="22"/>
        <v/>
      </c>
      <c r="J461" s="29" t="str">
        <f t="shared" si="23"/>
        <v/>
      </c>
      <c r="K461" s="11"/>
      <c r="L461" s="12"/>
      <c r="M461" s="12"/>
      <c r="N461" s="13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x14ac:dyDescent="0.15">
      <c r="A462" s="23">
        <v>461</v>
      </c>
      <c r="B462" s="58"/>
      <c r="C462" s="58"/>
      <c r="D462" s="58"/>
      <c r="E462" s="56" t="str">
        <f>IF($C462="","",VLOOKUP($D462,編集不可!$A$9:$D$11,2,FALSE))</f>
        <v/>
      </c>
      <c r="F462" s="56" t="str">
        <f t="shared" si="21"/>
        <v/>
      </c>
      <c r="G462" s="56" t="str">
        <f>IF($C462="","",VLOOKUP($D462,編集不可!$A$9:$D$11,3,FALSE))</f>
        <v/>
      </c>
      <c r="H462" s="56" t="str">
        <f>IF($C462="","",VLOOKUP($D462,編集不可!$A$9:$D$11,4,FALSE))</f>
        <v/>
      </c>
      <c r="I462" s="26" t="str">
        <f t="shared" si="22"/>
        <v/>
      </c>
      <c r="J462" s="29" t="str">
        <f t="shared" si="23"/>
        <v/>
      </c>
      <c r="K462" s="11"/>
      <c r="L462" s="12"/>
      <c r="M462" s="12"/>
      <c r="N462" s="13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x14ac:dyDescent="0.15">
      <c r="A463" s="23">
        <v>462</v>
      </c>
      <c r="B463" s="58"/>
      <c r="C463" s="58"/>
      <c r="D463" s="58"/>
      <c r="E463" s="56" t="str">
        <f>IF($C463="","",VLOOKUP($D463,編集不可!$A$9:$D$11,2,FALSE))</f>
        <v/>
      </c>
      <c r="F463" s="56" t="str">
        <f t="shared" ref="F463:F501" si="24">IF($C463="","",SUM($C463*$E463))</f>
        <v/>
      </c>
      <c r="G463" s="56" t="str">
        <f>IF($C463="","",VLOOKUP($D463,編集不可!$A$9:$D$11,3,FALSE))</f>
        <v/>
      </c>
      <c r="H463" s="56" t="str">
        <f>IF($C463="","",VLOOKUP($D463,編集不可!$A$9:$D$11,4,FALSE))</f>
        <v/>
      </c>
      <c r="I463" s="26" t="str">
        <f t="shared" ref="I463:I501" si="25">IF($C463="","",ROUND(SUM($F463*$G463+$H463),2))</f>
        <v/>
      </c>
      <c r="J463" s="29" t="str">
        <f t="shared" ref="J463:J501" si="26">IF($C463="","",ROUNDDOWN($I463,-2))</f>
        <v/>
      </c>
      <c r="K463" s="11"/>
      <c r="L463" s="12"/>
      <c r="M463" s="12"/>
      <c r="N463" s="13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x14ac:dyDescent="0.15">
      <c r="A464" s="23">
        <v>463</v>
      </c>
      <c r="B464" s="58"/>
      <c r="C464" s="58"/>
      <c r="D464" s="58"/>
      <c r="E464" s="56" t="str">
        <f>IF($C464="","",VLOOKUP($D464,編集不可!$A$9:$D$11,2,FALSE))</f>
        <v/>
      </c>
      <c r="F464" s="56" t="str">
        <f t="shared" si="24"/>
        <v/>
      </c>
      <c r="G464" s="56" t="str">
        <f>IF($C464="","",VLOOKUP($D464,編集不可!$A$9:$D$11,3,FALSE))</f>
        <v/>
      </c>
      <c r="H464" s="56" t="str">
        <f>IF($C464="","",VLOOKUP($D464,編集不可!$A$9:$D$11,4,FALSE))</f>
        <v/>
      </c>
      <c r="I464" s="26" t="str">
        <f t="shared" si="25"/>
        <v/>
      </c>
      <c r="J464" s="29" t="str">
        <f t="shared" si="26"/>
        <v/>
      </c>
      <c r="K464" s="11"/>
      <c r="L464" s="12"/>
      <c r="M464" s="12"/>
      <c r="N464" s="13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x14ac:dyDescent="0.15">
      <c r="A465" s="23">
        <v>464</v>
      </c>
      <c r="B465" s="58"/>
      <c r="C465" s="58"/>
      <c r="D465" s="58"/>
      <c r="E465" s="56" t="str">
        <f>IF($C465="","",VLOOKUP($D465,編集不可!$A$9:$D$11,2,FALSE))</f>
        <v/>
      </c>
      <c r="F465" s="56" t="str">
        <f t="shared" si="24"/>
        <v/>
      </c>
      <c r="G465" s="56" t="str">
        <f>IF($C465="","",VLOOKUP($D465,編集不可!$A$9:$D$11,3,FALSE))</f>
        <v/>
      </c>
      <c r="H465" s="56" t="str">
        <f>IF($C465="","",VLOOKUP($D465,編集不可!$A$9:$D$11,4,FALSE))</f>
        <v/>
      </c>
      <c r="I465" s="26" t="str">
        <f t="shared" si="25"/>
        <v/>
      </c>
      <c r="J465" s="29" t="str">
        <f t="shared" si="26"/>
        <v/>
      </c>
      <c r="K465" s="11"/>
      <c r="L465" s="12"/>
      <c r="M465" s="12"/>
      <c r="N465" s="13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x14ac:dyDescent="0.15">
      <c r="A466" s="23">
        <v>465</v>
      </c>
      <c r="B466" s="58"/>
      <c r="C466" s="58"/>
      <c r="D466" s="58"/>
      <c r="E466" s="56" t="str">
        <f>IF($C466="","",VLOOKUP($D466,編集不可!$A$9:$D$11,2,FALSE))</f>
        <v/>
      </c>
      <c r="F466" s="56" t="str">
        <f t="shared" si="24"/>
        <v/>
      </c>
      <c r="G466" s="56" t="str">
        <f>IF($C466="","",VLOOKUP($D466,編集不可!$A$9:$D$11,3,FALSE))</f>
        <v/>
      </c>
      <c r="H466" s="56" t="str">
        <f>IF($C466="","",VLOOKUP($D466,編集不可!$A$9:$D$11,4,FALSE))</f>
        <v/>
      </c>
      <c r="I466" s="26" t="str">
        <f t="shared" si="25"/>
        <v/>
      </c>
      <c r="J466" s="29" t="str">
        <f t="shared" si="26"/>
        <v/>
      </c>
      <c r="K466" s="11"/>
      <c r="L466" s="12"/>
      <c r="M466" s="12"/>
      <c r="N466" s="13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x14ac:dyDescent="0.15">
      <c r="A467" s="23">
        <v>466</v>
      </c>
      <c r="B467" s="58"/>
      <c r="C467" s="58"/>
      <c r="D467" s="58"/>
      <c r="E467" s="56" t="str">
        <f>IF($C467="","",VLOOKUP($D467,編集不可!$A$9:$D$11,2,FALSE))</f>
        <v/>
      </c>
      <c r="F467" s="56" t="str">
        <f t="shared" si="24"/>
        <v/>
      </c>
      <c r="G467" s="56" t="str">
        <f>IF($C467="","",VLOOKUP($D467,編集不可!$A$9:$D$11,3,FALSE))</f>
        <v/>
      </c>
      <c r="H467" s="56" t="str">
        <f>IF($C467="","",VLOOKUP($D467,編集不可!$A$9:$D$11,4,FALSE))</f>
        <v/>
      </c>
      <c r="I467" s="26" t="str">
        <f t="shared" si="25"/>
        <v/>
      </c>
      <c r="J467" s="29" t="str">
        <f t="shared" si="26"/>
        <v/>
      </c>
      <c r="K467" s="11"/>
      <c r="L467" s="12"/>
      <c r="M467" s="12"/>
      <c r="N467" s="13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x14ac:dyDescent="0.15">
      <c r="A468" s="23">
        <v>467</v>
      </c>
      <c r="B468" s="58"/>
      <c r="C468" s="58"/>
      <c r="D468" s="58"/>
      <c r="E468" s="56" t="str">
        <f>IF($C468="","",VLOOKUP($D468,編集不可!$A$9:$D$11,2,FALSE))</f>
        <v/>
      </c>
      <c r="F468" s="56" t="str">
        <f t="shared" si="24"/>
        <v/>
      </c>
      <c r="G468" s="56" t="str">
        <f>IF($C468="","",VLOOKUP($D468,編集不可!$A$9:$D$11,3,FALSE))</f>
        <v/>
      </c>
      <c r="H468" s="56" t="str">
        <f>IF($C468="","",VLOOKUP($D468,編集不可!$A$9:$D$11,4,FALSE))</f>
        <v/>
      </c>
      <c r="I468" s="26" t="str">
        <f t="shared" si="25"/>
        <v/>
      </c>
      <c r="J468" s="29" t="str">
        <f t="shared" si="26"/>
        <v/>
      </c>
      <c r="K468" s="11"/>
      <c r="L468" s="12"/>
      <c r="M468" s="12"/>
      <c r="N468" s="13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x14ac:dyDescent="0.15">
      <c r="A469" s="23">
        <v>468</v>
      </c>
      <c r="B469" s="58"/>
      <c r="C469" s="58"/>
      <c r="D469" s="58"/>
      <c r="E469" s="56" t="str">
        <f>IF($C469="","",VLOOKUP($D469,編集不可!$A$9:$D$11,2,FALSE))</f>
        <v/>
      </c>
      <c r="F469" s="56" t="str">
        <f t="shared" si="24"/>
        <v/>
      </c>
      <c r="G469" s="56" t="str">
        <f>IF($C469="","",VLOOKUP($D469,編集不可!$A$9:$D$11,3,FALSE))</f>
        <v/>
      </c>
      <c r="H469" s="56" t="str">
        <f>IF($C469="","",VLOOKUP($D469,編集不可!$A$9:$D$11,4,FALSE))</f>
        <v/>
      </c>
      <c r="I469" s="26" t="str">
        <f t="shared" si="25"/>
        <v/>
      </c>
      <c r="J469" s="29" t="str">
        <f t="shared" si="26"/>
        <v/>
      </c>
      <c r="K469" s="11"/>
      <c r="L469" s="12"/>
      <c r="M469" s="12"/>
      <c r="N469" s="13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x14ac:dyDescent="0.15">
      <c r="A470" s="23">
        <v>469</v>
      </c>
      <c r="B470" s="58"/>
      <c r="C470" s="58"/>
      <c r="D470" s="58"/>
      <c r="E470" s="56" t="str">
        <f>IF($C470="","",VLOOKUP($D470,編集不可!$A$9:$D$11,2,FALSE))</f>
        <v/>
      </c>
      <c r="F470" s="56" t="str">
        <f t="shared" si="24"/>
        <v/>
      </c>
      <c r="G470" s="56" t="str">
        <f>IF($C470="","",VLOOKUP($D470,編集不可!$A$9:$D$11,3,FALSE))</f>
        <v/>
      </c>
      <c r="H470" s="56" t="str">
        <f>IF($C470="","",VLOOKUP($D470,編集不可!$A$9:$D$11,4,FALSE))</f>
        <v/>
      </c>
      <c r="I470" s="26" t="str">
        <f t="shared" si="25"/>
        <v/>
      </c>
      <c r="J470" s="29" t="str">
        <f t="shared" si="26"/>
        <v/>
      </c>
      <c r="K470" s="11"/>
      <c r="L470" s="12"/>
      <c r="M470" s="12"/>
      <c r="N470" s="13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x14ac:dyDescent="0.15">
      <c r="A471" s="23">
        <v>470</v>
      </c>
      <c r="B471" s="58"/>
      <c r="C471" s="58"/>
      <c r="D471" s="58"/>
      <c r="E471" s="56" t="str">
        <f>IF($C471="","",VLOOKUP($D471,編集不可!$A$9:$D$11,2,FALSE))</f>
        <v/>
      </c>
      <c r="F471" s="56" t="str">
        <f t="shared" si="24"/>
        <v/>
      </c>
      <c r="G471" s="56" t="str">
        <f>IF($C471="","",VLOOKUP($D471,編集不可!$A$9:$D$11,3,FALSE))</f>
        <v/>
      </c>
      <c r="H471" s="56" t="str">
        <f>IF($C471="","",VLOOKUP($D471,編集不可!$A$9:$D$11,4,FALSE))</f>
        <v/>
      </c>
      <c r="I471" s="26" t="str">
        <f t="shared" si="25"/>
        <v/>
      </c>
      <c r="J471" s="29" t="str">
        <f t="shared" si="26"/>
        <v/>
      </c>
      <c r="K471" s="11"/>
      <c r="L471" s="12"/>
      <c r="M471" s="12"/>
      <c r="N471" s="13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x14ac:dyDescent="0.15">
      <c r="A472" s="23">
        <v>471</v>
      </c>
      <c r="B472" s="58"/>
      <c r="C472" s="58"/>
      <c r="D472" s="58"/>
      <c r="E472" s="56" t="str">
        <f>IF($C472="","",VLOOKUP($D472,編集不可!$A$9:$D$11,2,FALSE))</f>
        <v/>
      </c>
      <c r="F472" s="56" t="str">
        <f t="shared" si="24"/>
        <v/>
      </c>
      <c r="G472" s="56" t="str">
        <f>IF($C472="","",VLOOKUP($D472,編集不可!$A$9:$D$11,3,FALSE))</f>
        <v/>
      </c>
      <c r="H472" s="56" t="str">
        <f>IF($C472="","",VLOOKUP($D472,編集不可!$A$9:$D$11,4,FALSE))</f>
        <v/>
      </c>
      <c r="I472" s="26" t="str">
        <f t="shared" si="25"/>
        <v/>
      </c>
      <c r="J472" s="29" t="str">
        <f t="shared" si="26"/>
        <v/>
      </c>
      <c r="K472" s="11"/>
      <c r="L472" s="12"/>
      <c r="M472" s="12"/>
      <c r="N472" s="13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x14ac:dyDescent="0.15">
      <c r="A473" s="23">
        <v>472</v>
      </c>
      <c r="B473" s="58"/>
      <c r="C473" s="58"/>
      <c r="D473" s="58"/>
      <c r="E473" s="56" t="str">
        <f>IF($C473="","",VLOOKUP($D473,編集不可!$A$9:$D$11,2,FALSE))</f>
        <v/>
      </c>
      <c r="F473" s="56" t="str">
        <f t="shared" si="24"/>
        <v/>
      </c>
      <c r="G473" s="56" t="str">
        <f>IF($C473="","",VLOOKUP($D473,編集不可!$A$9:$D$11,3,FALSE))</f>
        <v/>
      </c>
      <c r="H473" s="56" t="str">
        <f>IF($C473="","",VLOOKUP($D473,編集不可!$A$9:$D$11,4,FALSE))</f>
        <v/>
      </c>
      <c r="I473" s="26" t="str">
        <f t="shared" si="25"/>
        <v/>
      </c>
      <c r="J473" s="29" t="str">
        <f t="shared" si="26"/>
        <v/>
      </c>
      <c r="K473" s="11"/>
      <c r="L473" s="12"/>
      <c r="M473" s="12"/>
      <c r="N473" s="13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x14ac:dyDescent="0.15">
      <c r="A474" s="23">
        <v>473</v>
      </c>
      <c r="B474" s="58"/>
      <c r="C474" s="58"/>
      <c r="D474" s="58"/>
      <c r="E474" s="56" t="str">
        <f>IF($C474="","",VLOOKUP($D474,編集不可!$A$9:$D$11,2,FALSE))</f>
        <v/>
      </c>
      <c r="F474" s="56" t="str">
        <f t="shared" si="24"/>
        <v/>
      </c>
      <c r="G474" s="56" t="str">
        <f>IF($C474="","",VLOOKUP($D474,編集不可!$A$9:$D$11,3,FALSE))</f>
        <v/>
      </c>
      <c r="H474" s="56" t="str">
        <f>IF($C474="","",VLOOKUP($D474,編集不可!$A$9:$D$11,4,FALSE))</f>
        <v/>
      </c>
      <c r="I474" s="26" t="str">
        <f t="shared" si="25"/>
        <v/>
      </c>
      <c r="J474" s="29" t="str">
        <f t="shared" si="26"/>
        <v/>
      </c>
      <c r="K474" s="11"/>
      <c r="L474" s="12"/>
      <c r="M474" s="12"/>
      <c r="N474" s="13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x14ac:dyDescent="0.15">
      <c r="A475" s="23">
        <v>474</v>
      </c>
      <c r="B475" s="58"/>
      <c r="C475" s="58"/>
      <c r="D475" s="58"/>
      <c r="E475" s="56" t="str">
        <f>IF($C475="","",VLOOKUP($D475,編集不可!$A$9:$D$11,2,FALSE))</f>
        <v/>
      </c>
      <c r="F475" s="56" t="str">
        <f t="shared" si="24"/>
        <v/>
      </c>
      <c r="G475" s="56" t="str">
        <f>IF($C475="","",VLOOKUP($D475,編集不可!$A$9:$D$11,3,FALSE))</f>
        <v/>
      </c>
      <c r="H475" s="56" t="str">
        <f>IF($C475="","",VLOOKUP($D475,編集不可!$A$9:$D$11,4,FALSE))</f>
        <v/>
      </c>
      <c r="I475" s="26" t="str">
        <f t="shared" si="25"/>
        <v/>
      </c>
      <c r="J475" s="29" t="str">
        <f t="shared" si="26"/>
        <v/>
      </c>
      <c r="K475" s="11"/>
      <c r="L475" s="12"/>
      <c r="M475" s="12"/>
      <c r="N475" s="13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x14ac:dyDescent="0.15">
      <c r="A476" s="23">
        <v>475</v>
      </c>
      <c r="B476" s="58"/>
      <c r="C476" s="58"/>
      <c r="D476" s="58"/>
      <c r="E476" s="56" t="str">
        <f>IF($C476="","",VLOOKUP($D476,編集不可!$A$9:$D$11,2,FALSE))</f>
        <v/>
      </c>
      <c r="F476" s="56" t="str">
        <f t="shared" si="24"/>
        <v/>
      </c>
      <c r="G476" s="56" t="str">
        <f>IF($C476="","",VLOOKUP($D476,編集不可!$A$9:$D$11,3,FALSE))</f>
        <v/>
      </c>
      <c r="H476" s="56" t="str">
        <f>IF($C476="","",VLOOKUP($D476,編集不可!$A$9:$D$11,4,FALSE))</f>
        <v/>
      </c>
      <c r="I476" s="26" t="str">
        <f t="shared" si="25"/>
        <v/>
      </c>
      <c r="J476" s="29" t="str">
        <f t="shared" si="26"/>
        <v/>
      </c>
      <c r="K476" s="11"/>
      <c r="L476" s="12"/>
      <c r="M476" s="12"/>
      <c r="N476" s="13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x14ac:dyDescent="0.15">
      <c r="A477" s="23">
        <v>476</v>
      </c>
      <c r="B477" s="58"/>
      <c r="C477" s="58"/>
      <c r="D477" s="58"/>
      <c r="E477" s="56" t="str">
        <f>IF($C477="","",VLOOKUP($D477,編集不可!$A$9:$D$11,2,FALSE))</f>
        <v/>
      </c>
      <c r="F477" s="56" t="str">
        <f t="shared" si="24"/>
        <v/>
      </c>
      <c r="G477" s="56" t="str">
        <f>IF($C477="","",VLOOKUP($D477,編集不可!$A$9:$D$11,3,FALSE))</f>
        <v/>
      </c>
      <c r="H477" s="56" t="str">
        <f>IF($C477="","",VLOOKUP($D477,編集不可!$A$9:$D$11,4,FALSE))</f>
        <v/>
      </c>
      <c r="I477" s="26" t="str">
        <f t="shared" si="25"/>
        <v/>
      </c>
      <c r="J477" s="29" t="str">
        <f t="shared" si="26"/>
        <v/>
      </c>
      <c r="K477" s="11"/>
      <c r="L477" s="12"/>
      <c r="M477" s="12"/>
      <c r="N477" s="13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x14ac:dyDescent="0.15">
      <c r="A478" s="23">
        <v>477</v>
      </c>
      <c r="B478" s="58"/>
      <c r="C478" s="58"/>
      <c r="D478" s="58"/>
      <c r="E478" s="56" t="str">
        <f>IF($C478="","",VLOOKUP($D478,編集不可!$A$9:$D$11,2,FALSE))</f>
        <v/>
      </c>
      <c r="F478" s="56" t="str">
        <f t="shared" si="24"/>
        <v/>
      </c>
      <c r="G478" s="56" t="str">
        <f>IF($C478="","",VLOOKUP($D478,編集不可!$A$9:$D$11,3,FALSE))</f>
        <v/>
      </c>
      <c r="H478" s="56" t="str">
        <f>IF($C478="","",VLOOKUP($D478,編集不可!$A$9:$D$11,4,FALSE))</f>
        <v/>
      </c>
      <c r="I478" s="26" t="str">
        <f t="shared" si="25"/>
        <v/>
      </c>
      <c r="J478" s="29" t="str">
        <f t="shared" si="26"/>
        <v/>
      </c>
      <c r="K478" s="11"/>
      <c r="L478" s="12"/>
      <c r="M478" s="12"/>
      <c r="N478" s="13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x14ac:dyDescent="0.15">
      <c r="A479" s="23">
        <v>478</v>
      </c>
      <c r="B479" s="58"/>
      <c r="C479" s="58"/>
      <c r="D479" s="58"/>
      <c r="E479" s="56" t="str">
        <f>IF($C479="","",VLOOKUP($D479,編集不可!$A$9:$D$11,2,FALSE))</f>
        <v/>
      </c>
      <c r="F479" s="56" t="str">
        <f t="shared" si="24"/>
        <v/>
      </c>
      <c r="G479" s="56" t="str">
        <f>IF($C479="","",VLOOKUP($D479,編集不可!$A$9:$D$11,3,FALSE))</f>
        <v/>
      </c>
      <c r="H479" s="56" t="str">
        <f>IF($C479="","",VLOOKUP($D479,編集不可!$A$9:$D$11,4,FALSE))</f>
        <v/>
      </c>
      <c r="I479" s="26" t="str">
        <f t="shared" si="25"/>
        <v/>
      </c>
      <c r="J479" s="29" t="str">
        <f t="shared" si="26"/>
        <v/>
      </c>
      <c r="K479" s="11"/>
      <c r="L479" s="12"/>
      <c r="M479" s="12"/>
      <c r="N479" s="13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x14ac:dyDescent="0.15">
      <c r="A480" s="23">
        <v>479</v>
      </c>
      <c r="B480" s="58"/>
      <c r="C480" s="58"/>
      <c r="D480" s="58"/>
      <c r="E480" s="56" t="str">
        <f>IF($C480="","",VLOOKUP($D480,編集不可!$A$9:$D$11,2,FALSE))</f>
        <v/>
      </c>
      <c r="F480" s="56" t="str">
        <f t="shared" si="24"/>
        <v/>
      </c>
      <c r="G480" s="56" t="str">
        <f>IF($C480="","",VLOOKUP($D480,編集不可!$A$9:$D$11,3,FALSE))</f>
        <v/>
      </c>
      <c r="H480" s="56" t="str">
        <f>IF($C480="","",VLOOKUP($D480,編集不可!$A$9:$D$11,4,FALSE))</f>
        <v/>
      </c>
      <c r="I480" s="26" t="str">
        <f t="shared" si="25"/>
        <v/>
      </c>
      <c r="J480" s="29" t="str">
        <f t="shared" si="26"/>
        <v/>
      </c>
      <c r="K480" s="11"/>
      <c r="L480" s="12"/>
      <c r="M480" s="12"/>
      <c r="N480" s="13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x14ac:dyDescent="0.15">
      <c r="A481" s="23">
        <v>480</v>
      </c>
      <c r="B481" s="58"/>
      <c r="C481" s="58"/>
      <c r="D481" s="58"/>
      <c r="E481" s="56" t="str">
        <f>IF($C481="","",VLOOKUP($D481,編集不可!$A$9:$D$11,2,FALSE))</f>
        <v/>
      </c>
      <c r="F481" s="56" t="str">
        <f t="shared" si="24"/>
        <v/>
      </c>
      <c r="G481" s="56" t="str">
        <f>IF($C481="","",VLOOKUP($D481,編集不可!$A$9:$D$11,3,FALSE))</f>
        <v/>
      </c>
      <c r="H481" s="56" t="str">
        <f>IF($C481="","",VLOOKUP($D481,編集不可!$A$9:$D$11,4,FALSE))</f>
        <v/>
      </c>
      <c r="I481" s="26" t="str">
        <f t="shared" si="25"/>
        <v/>
      </c>
      <c r="J481" s="29" t="str">
        <f t="shared" si="26"/>
        <v/>
      </c>
      <c r="K481" s="11"/>
      <c r="L481" s="12"/>
      <c r="M481" s="12"/>
      <c r="N481" s="13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x14ac:dyDescent="0.15">
      <c r="A482" s="23">
        <v>481</v>
      </c>
      <c r="B482" s="58"/>
      <c r="C482" s="58"/>
      <c r="D482" s="58"/>
      <c r="E482" s="56" t="str">
        <f>IF($C482="","",VLOOKUP($D482,編集不可!$A$9:$D$11,2,FALSE))</f>
        <v/>
      </c>
      <c r="F482" s="56" t="str">
        <f t="shared" si="24"/>
        <v/>
      </c>
      <c r="G482" s="56" t="str">
        <f>IF($C482="","",VLOOKUP($D482,編集不可!$A$9:$D$11,3,FALSE))</f>
        <v/>
      </c>
      <c r="H482" s="56" t="str">
        <f>IF($C482="","",VLOOKUP($D482,編集不可!$A$9:$D$11,4,FALSE))</f>
        <v/>
      </c>
      <c r="I482" s="26" t="str">
        <f t="shared" si="25"/>
        <v/>
      </c>
      <c r="J482" s="29" t="str">
        <f t="shared" si="26"/>
        <v/>
      </c>
      <c r="K482" s="11"/>
      <c r="L482" s="12"/>
      <c r="M482" s="12"/>
      <c r="N482" s="13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x14ac:dyDescent="0.15">
      <c r="A483" s="23">
        <v>482</v>
      </c>
      <c r="B483" s="58"/>
      <c r="C483" s="58"/>
      <c r="D483" s="58"/>
      <c r="E483" s="56" t="str">
        <f>IF($C483="","",VLOOKUP($D483,編集不可!$A$9:$D$11,2,FALSE))</f>
        <v/>
      </c>
      <c r="F483" s="56" t="str">
        <f t="shared" si="24"/>
        <v/>
      </c>
      <c r="G483" s="56" t="str">
        <f>IF($C483="","",VLOOKUP($D483,編集不可!$A$9:$D$11,3,FALSE))</f>
        <v/>
      </c>
      <c r="H483" s="56" t="str">
        <f>IF($C483="","",VLOOKUP($D483,編集不可!$A$9:$D$11,4,FALSE))</f>
        <v/>
      </c>
      <c r="I483" s="26" t="str">
        <f t="shared" si="25"/>
        <v/>
      </c>
      <c r="J483" s="29" t="str">
        <f t="shared" si="26"/>
        <v/>
      </c>
      <c r="K483" s="11"/>
      <c r="L483" s="12"/>
      <c r="M483" s="12"/>
      <c r="N483" s="13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x14ac:dyDescent="0.15">
      <c r="A484" s="23">
        <v>483</v>
      </c>
      <c r="B484" s="58"/>
      <c r="C484" s="58"/>
      <c r="D484" s="58"/>
      <c r="E484" s="56" t="str">
        <f>IF($C484="","",VLOOKUP($D484,編集不可!$A$9:$D$11,2,FALSE))</f>
        <v/>
      </c>
      <c r="F484" s="56" t="str">
        <f t="shared" si="24"/>
        <v/>
      </c>
      <c r="G484" s="56" t="str">
        <f>IF($C484="","",VLOOKUP($D484,編集不可!$A$9:$D$11,3,FALSE))</f>
        <v/>
      </c>
      <c r="H484" s="56" t="str">
        <f>IF($C484="","",VLOOKUP($D484,編集不可!$A$9:$D$11,4,FALSE))</f>
        <v/>
      </c>
      <c r="I484" s="26" t="str">
        <f t="shared" si="25"/>
        <v/>
      </c>
      <c r="J484" s="29" t="str">
        <f t="shared" si="26"/>
        <v/>
      </c>
      <c r="K484" s="11"/>
      <c r="L484" s="12"/>
      <c r="M484" s="12"/>
      <c r="N484" s="13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x14ac:dyDescent="0.15">
      <c r="A485" s="23">
        <v>484</v>
      </c>
      <c r="B485" s="58"/>
      <c r="C485" s="58"/>
      <c r="D485" s="58"/>
      <c r="E485" s="56" t="str">
        <f>IF($C485="","",VLOOKUP($D485,編集不可!$A$9:$D$11,2,FALSE))</f>
        <v/>
      </c>
      <c r="F485" s="56" t="str">
        <f t="shared" si="24"/>
        <v/>
      </c>
      <c r="G485" s="56" t="str">
        <f>IF($C485="","",VLOOKUP($D485,編集不可!$A$9:$D$11,3,FALSE))</f>
        <v/>
      </c>
      <c r="H485" s="56" t="str">
        <f>IF($C485="","",VLOOKUP($D485,編集不可!$A$9:$D$11,4,FALSE))</f>
        <v/>
      </c>
      <c r="I485" s="26" t="str">
        <f t="shared" si="25"/>
        <v/>
      </c>
      <c r="J485" s="29" t="str">
        <f t="shared" si="26"/>
        <v/>
      </c>
      <c r="K485" s="11"/>
      <c r="L485" s="12"/>
      <c r="M485" s="12"/>
      <c r="N485" s="13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x14ac:dyDescent="0.15">
      <c r="A486" s="23">
        <v>485</v>
      </c>
      <c r="B486" s="58"/>
      <c r="C486" s="58"/>
      <c r="D486" s="58"/>
      <c r="E486" s="56" t="str">
        <f>IF($C486="","",VLOOKUP($D486,編集不可!$A$9:$D$11,2,FALSE))</f>
        <v/>
      </c>
      <c r="F486" s="56" t="str">
        <f t="shared" si="24"/>
        <v/>
      </c>
      <c r="G486" s="56" t="str">
        <f>IF($C486="","",VLOOKUP($D486,編集不可!$A$9:$D$11,3,FALSE))</f>
        <v/>
      </c>
      <c r="H486" s="56" t="str">
        <f>IF($C486="","",VLOOKUP($D486,編集不可!$A$9:$D$11,4,FALSE))</f>
        <v/>
      </c>
      <c r="I486" s="26" t="str">
        <f t="shared" si="25"/>
        <v/>
      </c>
      <c r="J486" s="29" t="str">
        <f t="shared" si="26"/>
        <v/>
      </c>
      <c r="K486" s="11"/>
      <c r="L486" s="12"/>
      <c r="M486" s="12"/>
      <c r="N486" s="13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x14ac:dyDescent="0.15">
      <c r="A487" s="23">
        <v>486</v>
      </c>
      <c r="B487" s="58"/>
      <c r="C487" s="58"/>
      <c r="D487" s="58"/>
      <c r="E487" s="56" t="str">
        <f>IF($C487="","",VLOOKUP($D487,編集不可!$A$9:$D$11,2,FALSE))</f>
        <v/>
      </c>
      <c r="F487" s="56" t="str">
        <f t="shared" si="24"/>
        <v/>
      </c>
      <c r="G487" s="56" t="str">
        <f>IF($C487="","",VLOOKUP($D487,編集不可!$A$9:$D$11,3,FALSE))</f>
        <v/>
      </c>
      <c r="H487" s="56" t="str">
        <f>IF($C487="","",VLOOKUP($D487,編集不可!$A$9:$D$11,4,FALSE))</f>
        <v/>
      </c>
      <c r="I487" s="26" t="str">
        <f t="shared" si="25"/>
        <v/>
      </c>
      <c r="J487" s="29" t="str">
        <f t="shared" si="26"/>
        <v/>
      </c>
      <c r="K487" s="11"/>
      <c r="L487" s="12"/>
      <c r="M487" s="12"/>
      <c r="N487" s="13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x14ac:dyDescent="0.15">
      <c r="A488" s="23">
        <v>487</v>
      </c>
      <c r="B488" s="58"/>
      <c r="C488" s="58"/>
      <c r="D488" s="58"/>
      <c r="E488" s="56" t="str">
        <f>IF($C488="","",VLOOKUP($D488,編集不可!$A$9:$D$11,2,FALSE))</f>
        <v/>
      </c>
      <c r="F488" s="56" t="str">
        <f t="shared" si="24"/>
        <v/>
      </c>
      <c r="G488" s="56" t="str">
        <f>IF($C488="","",VLOOKUP($D488,編集不可!$A$9:$D$11,3,FALSE))</f>
        <v/>
      </c>
      <c r="H488" s="56" t="str">
        <f>IF($C488="","",VLOOKUP($D488,編集不可!$A$9:$D$11,4,FALSE))</f>
        <v/>
      </c>
      <c r="I488" s="26" t="str">
        <f t="shared" si="25"/>
        <v/>
      </c>
      <c r="J488" s="29" t="str">
        <f t="shared" si="26"/>
        <v/>
      </c>
      <c r="K488" s="11"/>
      <c r="L488" s="12"/>
      <c r="M488" s="12"/>
      <c r="N488" s="13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x14ac:dyDescent="0.15">
      <c r="A489" s="23">
        <v>488</v>
      </c>
      <c r="B489" s="58"/>
      <c r="C489" s="58"/>
      <c r="D489" s="58"/>
      <c r="E489" s="56" t="str">
        <f>IF($C489="","",VLOOKUP($D489,編集不可!$A$9:$D$11,2,FALSE))</f>
        <v/>
      </c>
      <c r="F489" s="56" t="str">
        <f t="shared" si="24"/>
        <v/>
      </c>
      <c r="G489" s="56" t="str">
        <f>IF($C489="","",VLOOKUP($D489,編集不可!$A$9:$D$11,3,FALSE))</f>
        <v/>
      </c>
      <c r="H489" s="56" t="str">
        <f>IF($C489="","",VLOOKUP($D489,編集不可!$A$9:$D$11,4,FALSE))</f>
        <v/>
      </c>
      <c r="I489" s="26" t="str">
        <f t="shared" si="25"/>
        <v/>
      </c>
      <c r="J489" s="29" t="str">
        <f t="shared" si="26"/>
        <v/>
      </c>
      <c r="K489" s="11"/>
      <c r="L489" s="12"/>
      <c r="M489" s="12"/>
      <c r="N489" s="13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x14ac:dyDescent="0.15">
      <c r="A490" s="23">
        <v>489</v>
      </c>
      <c r="B490" s="58"/>
      <c r="C490" s="58"/>
      <c r="D490" s="58"/>
      <c r="E490" s="56" t="str">
        <f>IF($C490="","",VLOOKUP($D490,編集不可!$A$9:$D$11,2,FALSE))</f>
        <v/>
      </c>
      <c r="F490" s="56" t="str">
        <f t="shared" si="24"/>
        <v/>
      </c>
      <c r="G490" s="56" t="str">
        <f>IF($C490="","",VLOOKUP($D490,編集不可!$A$9:$D$11,3,FALSE))</f>
        <v/>
      </c>
      <c r="H490" s="56" t="str">
        <f>IF($C490="","",VLOOKUP($D490,編集不可!$A$9:$D$11,4,FALSE))</f>
        <v/>
      </c>
      <c r="I490" s="26" t="str">
        <f t="shared" si="25"/>
        <v/>
      </c>
      <c r="J490" s="29" t="str">
        <f t="shared" si="26"/>
        <v/>
      </c>
      <c r="K490" s="11"/>
      <c r="L490" s="12"/>
      <c r="M490" s="12"/>
      <c r="N490" s="13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x14ac:dyDescent="0.15">
      <c r="A491" s="23">
        <v>490</v>
      </c>
      <c r="B491" s="58"/>
      <c r="C491" s="58"/>
      <c r="D491" s="58"/>
      <c r="E491" s="56" t="str">
        <f>IF($C491="","",VLOOKUP($D491,編集不可!$A$9:$D$11,2,FALSE))</f>
        <v/>
      </c>
      <c r="F491" s="56" t="str">
        <f t="shared" si="24"/>
        <v/>
      </c>
      <c r="G491" s="56" t="str">
        <f>IF($C491="","",VLOOKUP($D491,編集不可!$A$9:$D$11,3,FALSE))</f>
        <v/>
      </c>
      <c r="H491" s="56" t="str">
        <f>IF($C491="","",VLOOKUP($D491,編集不可!$A$9:$D$11,4,FALSE))</f>
        <v/>
      </c>
      <c r="I491" s="26" t="str">
        <f t="shared" si="25"/>
        <v/>
      </c>
      <c r="J491" s="29" t="str">
        <f t="shared" si="26"/>
        <v/>
      </c>
      <c r="K491" s="11"/>
      <c r="L491" s="12"/>
      <c r="M491" s="12"/>
      <c r="N491" s="13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x14ac:dyDescent="0.15">
      <c r="A492" s="23">
        <v>491</v>
      </c>
      <c r="B492" s="58"/>
      <c r="C492" s="58"/>
      <c r="D492" s="58"/>
      <c r="E492" s="56" t="str">
        <f>IF($C492="","",VLOOKUP($D492,編集不可!$A$9:$D$11,2,FALSE))</f>
        <v/>
      </c>
      <c r="F492" s="56" t="str">
        <f t="shared" si="24"/>
        <v/>
      </c>
      <c r="G492" s="56" t="str">
        <f>IF($C492="","",VLOOKUP($D492,編集不可!$A$9:$D$11,3,FALSE))</f>
        <v/>
      </c>
      <c r="H492" s="56" t="str">
        <f>IF($C492="","",VLOOKUP($D492,編集不可!$A$9:$D$11,4,FALSE))</f>
        <v/>
      </c>
      <c r="I492" s="26" t="str">
        <f t="shared" si="25"/>
        <v/>
      </c>
      <c r="J492" s="29" t="str">
        <f t="shared" si="26"/>
        <v/>
      </c>
      <c r="K492" s="11"/>
      <c r="L492" s="12"/>
      <c r="M492" s="12"/>
      <c r="N492" s="13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x14ac:dyDescent="0.15">
      <c r="A493" s="23">
        <v>492</v>
      </c>
      <c r="B493" s="58"/>
      <c r="C493" s="58"/>
      <c r="D493" s="58"/>
      <c r="E493" s="56" t="str">
        <f>IF($C493="","",VLOOKUP($D493,編集不可!$A$9:$D$11,2,FALSE))</f>
        <v/>
      </c>
      <c r="F493" s="56" t="str">
        <f t="shared" si="24"/>
        <v/>
      </c>
      <c r="G493" s="56" t="str">
        <f>IF($C493="","",VLOOKUP($D493,編集不可!$A$9:$D$11,3,FALSE))</f>
        <v/>
      </c>
      <c r="H493" s="56" t="str">
        <f>IF($C493="","",VLOOKUP($D493,編集不可!$A$9:$D$11,4,FALSE))</f>
        <v/>
      </c>
      <c r="I493" s="26" t="str">
        <f t="shared" si="25"/>
        <v/>
      </c>
      <c r="J493" s="29" t="str">
        <f t="shared" si="26"/>
        <v/>
      </c>
      <c r="K493" s="11"/>
      <c r="L493" s="12"/>
      <c r="M493" s="12"/>
      <c r="N493" s="13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x14ac:dyDescent="0.15">
      <c r="A494" s="23">
        <v>493</v>
      </c>
      <c r="B494" s="58"/>
      <c r="C494" s="58"/>
      <c r="D494" s="58"/>
      <c r="E494" s="56" t="str">
        <f>IF($C494="","",VLOOKUP($D494,編集不可!$A$9:$D$11,2,FALSE))</f>
        <v/>
      </c>
      <c r="F494" s="56" t="str">
        <f t="shared" si="24"/>
        <v/>
      </c>
      <c r="G494" s="56" t="str">
        <f>IF($C494="","",VLOOKUP($D494,編集不可!$A$9:$D$11,3,FALSE))</f>
        <v/>
      </c>
      <c r="H494" s="56" t="str">
        <f>IF($C494="","",VLOOKUP($D494,編集不可!$A$9:$D$11,4,FALSE))</f>
        <v/>
      </c>
      <c r="I494" s="26" t="str">
        <f t="shared" si="25"/>
        <v/>
      </c>
      <c r="J494" s="29" t="str">
        <f t="shared" si="26"/>
        <v/>
      </c>
      <c r="K494" s="11"/>
      <c r="L494" s="12"/>
      <c r="M494" s="12"/>
      <c r="N494" s="13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x14ac:dyDescent="0.15">
      <c r="A495" s="23">
        <v>494</v>
      </c>
      <c r="B495" s="58"/>
      <c r="C495" s="58"/>
      <c r="D495" s="58"/>
      <c r="E495" s="56" t="str">
        <f>IF($C495="","",VLOOKUP($D495,編集不可!$A$9:$D$11,2,FALSE))</f>
        <v/>
      </c>
      <c r="F495" s="56" t="str">
        <f t="shared" si="24"/>
        <v/>
      </c>
      <c r="G495" s="56" t="str">
        <f>IF($C495="","",VLOOKUP($D495,編集不可!$A$9:$D$11,3,FALSE))</f>
        <v/>
      </c>
      <c r="H495" s="56" t="str">
        <f>IF($C495="","",VLOOKUP($D495,編集不可!$A$9:$D$11,4,FALSE))</f>
        <v/>
      </c>
      <c r="I495" s="26" t="str">
        <f t="shared" si="25"/>
        <v/>
      </c>
      <c r="J495" s="29" t="str">
        <f t="shared" si="26"/>
        <v/>
      </c>
      <c r="K495" s="11"/>
      <c r="L495" s="12"/>
      <c r="M495" s="12"/>
      <c r="N495" s="13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x14ac:dyDescent="0.15">
      <c r="A496" s="23">
        <v>495</v>
      </c>
      <c r="B496" s="58"/>
      <c r="C496" s="58"/>
      <c r="D496" s="58"/>
      <c r="E496" s="56" t="str">
        <f>IF($C496="","",VLOOKUP($D496,編集不可!$A$9:$D$11,2,FALSE))</f>
        <v/>
      </c>
      <c r="F496" s="56" t="str">
        <f t="shared" si="24"/>
        <v/>
      </c>
      <c r="G496" s="56" t="str">
        <f>IF($C496="","",VLOOKUP($D496,編集不可!$A$9:$D$11,3,FALSE))</f>
        <v/>
      </c>
      <c r="H496" s="56" t="str">
        <f>IF($C496="","",VLOOKUP($D496,編集不可!$A$9:$D$11,4,FALSE))</f>
        <v/>
      </c>
      <c r="I496" s="26" t="str">
        <f t="shared" si="25"/>
        <v/>
      </c>
      <c r="J496" s="29" t="str">
        <f t="shared" si="26"/>
        <v/>
      </c>
      <c r="K496" s="11"/>
      <c r="L496" s="12"/>
      <c r="M496" s="12"/>
      <c r="N496" s="13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x14ac:dyDescent="0.15">
      <c r="A497" s="23">
        <v>496</v>
      </c>
      <c r="B497" s="58"/>
      <c r="C497" s="58"/>
      <c r="D497" s="58"/>
      <c r="E497" s="56" t="str">
        <f>IF($C497="","",VLOOKUP($D497,編集不可!$A$9:$D$11,2,FALSE))</f>
        <v/>
      </c>
      <c r="F497" s="56" t="str">
        <f t="shared" si="24"/>
        <v/>
      </c>
      <c r="G497" s="56" t="str">
        <f>IF($C497="","",VLOOKUP($D497,編集不可!$A$9:$D$11,3,FALSE))</f>
        <v/>
      </c>
      <c r="H497" s="56" t="str">
        <f>IF($C497="","",VLOOKUP($D497,編集不可!$A$9:$D$11,4,FALSE))</f>
        <v/>
      </c>
      <c r="I497" s="26" t="str">
        <f t="shared" si="25"/>
        <v/>
      </c>
      <c r="J497" s="29" t="str">
        <f t="shared" si="26"/>
        <v/>
      </c>
      <c r="K497" s="11"/>
      <c r="L497" s="12"/>
      <c r="M497" s="12"/>
      <c r="N497" s="13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x14ac:dyDescent="0.15">
      <c r="A498" s="23">
        <v>497</v>
      </c>
      <c r="B498" s="58"/>
      <c r="C498" s="58"/>
      <c r="D498" s="58"/>
      <c r="E498" s="56" t="str">
        <f>IF($C498="","",VLOOKUP($D498,編集不可!$A$9:$D$11,2,FALSE))</f>
        <v/>
      </c>
      <c r="F498" s="56" t="str">
        <f t="shared" si="24"/>
        <v/>
      </c>
      <c r="G498" s="56" t="str">
        <f>IF($C498="","",VLOOKUP($D498,編集不可!$A$9:$D$11,3,FALSE))</f>
        <v/>
      </c>
      <c r="H498" s="56" t="str">
        <f>IF($C498="","",VLOOKUP($D498,編集不可!$A$9:$D$11,4,FALSE))</f>
        <v/>
      </c>
      <c r="I498" s="26" t="str">
        <f t="shared" si="25"/>
        <v/>
      </c>
      <c r="J498" s="29" t="str">
        <f t="shared" si="26"/>
        <v/>
      </c>
      <c r="K498" s="11"/>
      <c r="L498" s="12"/>
      <c r="M498" s="12"/>
      <c r="N498" s="13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x14ac:dyDescent="0.15">
      <c r="A499" s="23">
        <v>498</v>
      </c>
      <c r="B499" s="58"/>
      <c r="C499" s="58"/>
      <c r="D499" s="58"/>
      <c r="E499" s="56" t="str">
        <f>IF($C499="","",VLOOKUP($D499,編集不可!$A$9:$D$11,2,FALSE))</f>
        <v/>
      </c>
      <c r="F499" s="56" t="str">
        <f t="shared" si="24"/>
        <v/>
      </c>
      <c r="G499" s="56" t="str">
        <f>IF($C499="","",VLOOKUP($D499,編集不可!$A$9:$D$11,3,FALSE))</f>
        <v/>
      </c>
      <c r="H499" s="56" t="str">
        <f>IF($C499="","",VLOOKUP($D499,編集不可!$A$9:$D$11,4,FALSE))</f>
        <v/>
      </c>
      <c r="I499" s="26" t="str">
        <f t="shared" si="25"/>
        <v/>
      </c>
      <c r="J499" s="29" t="str">
        <f t="shared" si="26"/>
        <v/>
      </c>
      <c r="K499" s="11"/>
      <c r="L499" s="12"/>
      <c r="M499" s="12"/>
      <c r="N499" s="13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x14ac:dyDescent="0.15">
      <c r="A500" s="23">
        <v>499</v>
      </c>
      <c r="B500" s="58"/>
      <c r="C500" s="58"/>
      <c r="D500" s="58"/>
      <c r="E500" s="56" t="str">
        <f>IF($C500="","",VLOOKUP($D500,編集不可!$A$9:$D$11,2,FALSE))</f>
        <v/>
      </c>
      <c r="F500" s="56" t="str">
        <f t="shared" si="24"/>
        <v/>
      </c>
      <c r="G500" s="56" t="str">
        <f>IF($C500="","",VLOOKUP($D500,編集不可!$A$9:$D$11,3,FALSE))</f>
        <v/>
      </c>
      <c r="H500" s="56" t="str">
        <f>IF($C500="","",VLOOKUP($D500,編集不可!$A$9:$D$11,4,FALSE))</f>
        <v/>
      </c>
      <c r="I500" s="26" t="str">
        <f t="shared" si="25"/>
        <v/>
      </c>
      <c r="J500" s="29" t="str">
        <f t="shared" si="26"/>
        <v/>
      </c>
      <c r="K500" s="11"/>
      <c r="L500" s="12"/>
      <c r="M500" s="12"/>
      <c r="N500" s="13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x14ac:dyDescent="0.15">
      <c r="A501" s="23">
        <v>500</v>
      </c>
      <c r="B501" s="58"/>
      <c r="C501" s="58"/>
      <c r="D501" s="58"/>
      <c r="E501" s="56" t="str">
        <f>IF($C501="","",VLOOKUP($D501,編集不可!$A$9:$D$11,2,FALSE))</f>
        <v/>
      </c>
      <c r="F501" s="56" t="str">
        <f t="shared" si="24"/>
        <v/>
      </c>
      <c r="G501" s="56" t="str">
        <f>IF($C501="","",VLOOKUP($D501,編集不可!$A$9:$D$11,3,FALSE))</f>
        <v/>
      </c>
      <c r="H501" s="56" t="str">
        <f>IF($C501="","",VLOOKUP($D501,編集不可!$A$9:$D$11,4,FALSE))</f>
        <v/>
      </c>
      <c r="I501" s="26" t="str">
        <f t="shared" si="25"/>
        <v/>
      </c>
      <c r="J501" s="29" t="str">
        <f t="shared" si="26"/>
        <v/>
      </c>
    </row>
  </sheetData>
  <sheetProtection selectLockedCells="1"/>
  <mergeCells count="20">
    <mergeCell ref="U35:U36"/>
    <mergeCell ref="L9:L10"/>
    <mergeCell ref="M9:M10"/>
    <mergeCell ref="L35:L36"/>
    <mergeCell ref="M35:M36"/>
    <mergeCell ref="N35:N36"/>
    <mergeCell ref="O35:O36"/>
    <mergeCell ref="P35:P36"/>
    <mergeCell ref="Q35:Q36"/>
    <mergeCell ref="R35:R36"/>
    <mergeCell ref="S35:S36"/>
    <mergeCell ref="T35:T36"/>
    <mergeCell ref="AB35:AB36"/>
    <mergeCell ref="AC35:AC36"/>
    <mergeCell ref="V35:V36"/>
    <mergeCell ref="W35:W36"/>
    <mergeCell ref="X35:X36"/>
    <mergeCell ref="Y35:Y36"/>
    <mergeCell ref="Z35:Z36"/>
    <mergeCell ref="AA35:AA36"/>
  </mergeCells>
  <phoneticPr fontId="10"/>
  <dataValidations count="1">
    <dataValidation type="list" allowBlank="1" showInputMessage="1" showErrorMessage="1" sqref="D2:D501">
      <formula1>$N$29:$N$31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workbookViewId="0">
      <selection activeCell="D23" sqref="D23"/>
    </sheetView>
  </sheetViews>
  <sheetFormatPr defaultRowHeight="13.5" x14ac:dyDescent="0.15"/>
  <cols>
    <col min="2" max="2" width="15.125" bestFit="1" customWidth="1"/>
    <col min="3" max="3" width="14.75" bestFit="1" customWidth="1"/>
    <col min="4" max="4" width="16.5" bestFit="1" customWidth="1"/>
  </cols>
  <sheetData>
    <row r="2" spans="1:4" x14ac:dyDescent="0.15">
      <c r="A2" t="s">
        <v>10</v>
      </c>
    </row>
    <row r="3" spans="1:4" x14ac:dyDescent="0.15">
      <c r="A3" t="s">
        <v>8</v>
      </c>
    </row>
    <row r="4" spans="1:4" x14ac:dyDescent="0.15">
      <c r="A4" s="1"/>
      <c r="B4" s="1" t="s">
        <v>4</v>
      </c>
      <c r="C4" s="1" t="s">
        <v>6</v>
      </c>
      <c r="D4" s="1" t="s">
        <v>7</v>
      </c>
    </row>
    <row r="5" spans="1:4" x14ac:dyDescent="0.15">
      <c r="A5" s="1" t="s">
        <v>11</v>
      </c>
      <c r="B5" s="1">
        <v>61</v>
      </c>
      <c r="C5" s="1">
        <v>1.35</v>
      </c>
      <c r="D5" s="1">
        <v>20</v>
      </c>
    </row>
    <row r="6" spans="1:4" x14ac:dyDescent="0.15">
      <c r="A6" s="1" t="s">
        <v>12</v>
      </c>
      <c r="B6" s="1">
        <v>59.7</v>
      </c>
      <c r="C6" s="1">
        <v>1.35</v>
      </c>
      <c r="D6" s="1">
        <v>15</v>
      </c>
    </row>
    <row r="8" spans="1:4" x14ac:dyDescent="0.15">
      <c r="A8" t="s">
        <v>9</v>
      </c>
    </row>
    <row r="9" spans="1:4" x14ac:dyDescent="0.15">
      <c r="A9" s="1"/>
      <c r="B9" s="1" t="s">
        <v>4</v>
      </c>
      <c r="C9" s="1" t="s">
        <v>6</v>
      </c>
      <c r="D9" s="1" t="s">
        <v>7</v>
      </c>
    </row>
    <row r="10" spans="1:4" x14ac:dyDescent="0.15">
      <c r="A10" s="1" t="s">
        <v>11</v>
      </c>
      <c r="B10" s="1">
        <v>54.8</v>
      </c>
      <c r="C10" s="1">
        <v>1.45</v>
      </c>
      <c r="D10" s="1">
        <v>10</v>
      </c>
    </row>
    <row r="11" spans="1:4" x14ac:dyDescent="0.15">
      <c r="A11" s="1" t="s">
        <v>12</v>
      </c>
      <c r="B11" s="1">
        <v>52.2</v>
      </c>
      <c r="C11" s="1">
        <v>1.45</v>
      </c>
      <c r="D11" s="1">
        <v>10</v>
      </c>
    </row>
  </sheetData>
  <sheetProtection password="D0BA" sheet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【設定方法】</vt:lpstr>
      <vt:lpstr>例（個人）1-2 歳 </vt:lpstr>
      <vt:lpstr>例（個人）3-5 歳</vt:lpstr>
      <vt:lpstr>例（集団）3-5 歳 </vt:lpstr>
      <vt:lpstr>1-2 歳 </vt:lpstr>
      <vt:lpstr>3-5 歳</vt:lpstr>
      <vt:lpstr>編集不可</vt:lpstr>
    </vt:vector>
  </TitlesOfParts>
  <Company>相模原市役所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相模原市役所</dc:creator>
  <cp:lastModifiedBy>健康増進課　梶原</cp:lastModifiedBy>
  <cp:lastPrinted>2022-03-22T02:20:01Z</cp:lastPrinted>
  <dcterms:created xsi:type="dcterms:W3CDTF">2018-03-08T04:38:16Z</dcterms:created>
  <dcterms:modified xsi:type="dcterms:W3CDTF">2022-04-11T09:13:38Z</dcterms:modified>
</cp:coreProperties>
</file>