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6.140.216\中野\簡易水道班\★簡易水道班★\010_簡易水道事業審議会\01_審議会★\05_R6審議会\01_第13回\00_当日資料\新料金表など\"/>
    </mc:Choice>
  </mc:AlternateContent>
  <bookViews>
    <workbookView xWindow="0" yWindow="0" windowWidth="20490" windowHeight="5940"/>
  </bookViews>
  <sheets>
    <sheet name="入力フォーム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1" i="2" l="1"/>
  <c r="F11" i="2"/>
  <c r="J11" i="2"/>
  <c r="D15" i="2" l="1"/>
  <c r="H15" i="2"/>
</calcChain>
</file>

<file path=xl/sharedStrings.xml><?xml version="1.0" encoding="utf-8"?>
<sst xmlns="http://schemas.openxmlformats.org/spreadsheetml/2006/main" count="12" uniqueCount="8">
  <si>
    <t>２か月の使用水量を入力してください</t>
    <rPh sb="2" eb="3">
      <t>ゲツ</t>
    </rPh>
    <rPh sb="4" eb="6">
      <t>シヨウ</t>
    </rPh>
    <rPh sb="6" eb="8">
      <t>スイリョウ</t>
    </rPh>
    <rPh sb="9" eb="11">
      <t>ニュウリョク</t>
    </rPh>
    <phoneticPr fontId="2"/>
  </si>
  <si>
    <t>㎥</t>
    <phoneticPr fontId="2"/>
  </si>
  <si>
    <t>口径13mm～25mmの場合</t>
    <rPh sb="0" eb="2">
      <t>コウケイ</t>
    </rPh>
    <rPh sb="12" eb="14">
      <t>バアイ</t>
    </rPh>
    <phoneticPr fontId="2"/>
  </si>
  <si>
    <t>円</t>
    <rPh sb="0" eb="1">
      <t>エン</t>
    </rPh>
    <phoneticPr fontId="2"/>
  </si>
  <si>
    <t>※消費税10％込み、１円未満の端数は切り捨て</t>
    <rPh sb="1" eb="4">
      <t>ショウヒゼイ</t>
    </rPh>
    <rPh sb="7" eb="8">
      <t>コ</t>
    </rPh>
    <rPh sb="11" eb="12">
      <t>エン</t>
    </rPh>
    <rPh sb="12" eb="14">
      <t>ミマン</t>
    </rPh>
    <rPh sb="15" eb="17">
      <t>ハスウ</t>
    </rPh>
    <rPh sb="18" eb="19">
      <t>キ</t>
    </rPh>
    <rPh sb="20" eb="21">
      <t>ス</t>
    </rPh>
    <phoneticPr fontId="2"/>
  </si>
  <si>
    <t>R7.4.1～R10.3.31</t>
    <phoneticPr fontId="2"/>
  </si>
  <si>
    <t>R10.4.1～R12.3.31</t>
    <phoneticPr fontId="2"/>
  </si>
  <si>
    <t>R12.4.1～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</si>
</sst>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10" x14ac:knownFonts="1">
    <font>
      <sz val="10"/>
      <color theme="1"/>
      <name val="ＭＳ ゴシック"/>
      <family val="2"/>
      <charset val="128"/>
    </font>
    <font>
      <sz val="10"/>
      <color theme="1"/>
      <name val="游ゴシック Medium"/>
      <family val="2"/>
      <charset val="128"/>
    </font>
    <font>
      <sz val="6"/>
      <name val="ＭＳ ゴシック"/>
      <family val="2"/>
      <charset val="128"/>
    </font>
    <font>
      <sz val="10"/>
      <color theme="1"/>
      <name val="游ゴシック Medium"/>
      <family val="3"/>
      <charset val="128"/>
    </font>
    <font>
      <sz val="11"/>
      <color theme="1"/>
      <name val="游ゴシック Medium"/>
      <family val="3"/>
      <charset val="128"/>
    </font>
    <font>
      <sz val="12"/>
      <color theme="1"/>
      <name val="游ゴシック Medium"/>
      <family val="3"/>
      <charset val="128"/>
    </font>
    <font>
      <sz val="14"/>
      <color theme="1"/>
      <name val="游ゴシック Medium"/>
      <family val="3"/>
      <charset val="128"/>
    </font>
    <font>
      <b/>
      <sz val="11"/>
      <color theme="1"/>
      <name val="游ゴシック Medium"/>
      <family val="3"/>
      <charset val="128"/>
    </font>
    <font>
      <sz val="12"/>
      <color rgb="FFFF0000"/>
      <name val="游ゴシック Medium"/>
      <family val="3"/>
      <charset val="128"/>
    </font>
    <font>
      <sz val="10"/>
      <color theme="1"/>
      <name val="ＭＳ ゴシック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</cellStyleXfs>
  <cellXfs count="24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0" xfId="0" applyProtection="1">
      <alignment vertical="center"/>
      <protection locked="0"/>
    </xf>
    <xf numFmtId="0" fontId="7" fillId="0" borderId="0" xfId="0" applyFont="1">
      <alignment vertical="center"/>
    </xf>
    <xf numFmtId="0" fontId="8" fillId="0" borderId="2" xfId="0" applyFont="1" applyBorder="1" applyAlignment="1">
      <alignment vertical="center"/>
    </xf>
    <xf numFmtId="0" fontId="0" fillId="0" borderId="0" xfId="0" applyAlignment="1">
      <alignment horizontal="center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hidden="1"/>
    </xf>
    <xf numFmtId="176" fontId="6" fillId="2" borderId="2" xfId="0" applyNumberFormat="1" applyFont="1" applyFill="1" applyBorder="1" applyAlignment="1" applyProtection="1">
      <alignment horizontal="center" vertical="center"/>
      <protection hidden="1"/>
    </xf>
    <xf numFmtId="176" fontId="6" fillId="2" borderId="3" xfId="0" applyNumberFormat="1" applyFont="1" applyFill="1" applyBorder="1" applyAlignment="1" applyProtection="1">
      <alignment horizontal="center" vertical="center"/>
      <protection hidden="1"/>
    </xf>
    <xf numFmtId="176" fontId="6" fillId="2" borderId="4" xfId="0" applyNumberFormat="1" applyFont="1" applyFill="1" applyBorder="1" applyAlignment="1" applyProtection="1">
      <alignment horizontal="center" vertical="center"/>
      <protection hidden="1"/>
    </xf>
    <xf numFmtId="176" fontId="6" fillId="2" borderId="5" xfId="0" applyNumberFormat="1" applyFont="1" applyFill="1" applyBorder="1" applyAlignment="1" applyProtection="1">
      <alignment horizontal="center" vertical="center"/>
      <protection hidden="1"/>
    </xf>
    <xf numFmtId="176" fontId="6" fillId="2" borderId="6" xfId="0" applyNumberFormat="1" applyFont="1" applyFill="1" applyBorder="1" applyAlignment="1" applyProtection="1">
      <alignment horizontal="center" vertical="center"/>
      <protection hidden="1"/>
    </xf>
    <xf numFmtId="176" fontId="6" fillId="0" borderId="1" xfId="0" applyNumberFormat="1" applyFont="1" applyBorder="1" applyAlignment="1" applyProtection="1">
      <alignment horizontal="center" vertical="center"/>
      <protection locked="0"/>
    </xf>
    <xf numFmtId="176" fontId="6" fillId="0" borderId="2" xfId="0" applyNumberFormat="1" applyFont="1" applyBorder="1" applyAlignment="1" applyProtection="1">
      <alignment horizontal="center" vertical="center"/>
      <protection locked="0"/>
    </xf>
    <xf numFmtId="176" fontId="6" fillId="0" borderId="3" xfId="0" applyNumberFormat="1" applyFont="1" applyBorder="1" applyAlignment="1" applyProtection="1">
      <alignment horizontal="center" vertical="center"/>
      <protection locked="0"/>
    </xf>
    <xf numFmtId="176" fontId="6" fillId="0" borderId="4" xfId="0" applyNumberFormat="1" applyFont="1" applyBorder="1" applyAlignment="1" applyProtection="1">
      <alignment horizontal="center" vertical="center"/>
      <protection locked="0"/>
    </xf>
    <xf numFmtId="176" fontId="6" fillId="0" borderId="5" xfId="0" applyNumberFormat="1" applyFont="1" applyBorder="1" applyAlignment="1" applyProtection="1">
      <alignment horizontal="center" vertical="center"/>
      <protection locked="0"/>
    </xf>
    <xf numFmtId="176" fontId="6" fillId="0" borderId="6" xfId="0" applyNumberFormat="1" applyFont="1" applyBorder="1" applyAlignment="1" applyProtection="1">
      <alignment horizontal="center" vertical="center"/>
      <protection locked="0"/>
    </xf>
    <xf numFmtId="176" fontId="8" fillId="0" borderId="1" xfId="0" applyNumberFormat="1" applyFont="1" applyBorder="1" applyAlignment="1" applyProtection="1">
      <alignment horizontal="center" vertical="center"/>
      <protection hidden="1"/>
    </xf>
    <xf numFmtId="176" fontId="8" fillId="0" borderId="2" xfId="0" applyNumberFormat="1" applyFont="1" applyBorder="1" applyAlignment="1" applyProtection="1">
      <alignment horizontal="center" vertical="center"/>
      <protection hidden="1"/>
    </xf>
    <xf numFmtId="176" fontId="8" fillId="0" borderId="3" xfId="0" applyNumberFormat="1" applyFont="1" applyBorder="1" applyAlignment="1" applyProtection="1">
      <alignment horizontal="center" vertical="center"/>
      <protection hidden="1"/>
    </xf>
    <xf numFmtId="0" fontId="4" fillId="0" borderId="5" xfId="0" applyFont="1" applyBorder="1" applyAlignment="1">
      <alignment horizontal="center" vertical="center"/>
    </xf>
  </cellXfs>
  <cellStyles count="3">
    <cellStyle name="標準" xfId="0" builtinId="0"/>
    <cellStyle name="標準 2" xfId="2"/>
    <cellStyle name="標準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38100</xdr:colOff>
      <xdr:row>14</xdr:row>
      <xdr:rowOff>19051</xdr:rowOff>
    </xdr:from>
    <xdr:to>
      <xdr:col>7</xdr:col>
      <xdr:colOff>581026</xdr:colOff>
      <xdr:row>14</xdr:row>
      <xdr:rowOff>228601</xdr:rowOff>
    </xdr:to>
    <xdr:sp macro="" textlink="">
      <xdr:nvSpPr>
        <xdr:cNvPr id="4" name="テキスト ボックス 3"/>
        <xdr:cNvSpPr txBox="1"/>
      </xdr:nvSpPr>
      <xdr:spPr>
        <a:xfrm>
          <a:off x="4705350" y="2581276"/>
          <a:ext cx="542926" cy="2095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050">
              <a:latin typeface="游ゴシック Medium" panose="020B0500000000000000" pitchFamily="50" charset="-128"/>
              <a:ea typeface="游ゴシック Medium" panose="020B0500000000000000" pitchFamily="50" charset="-128"/>
            </a:rPr>
            <a:t>差額</a:t>
          </a:r>
        </a:p>
      </xdr:txBody>
    </xdr:sp>
    <xdr:clientData/>
  </xdr:twoCellAnchor>
  <xdr:twoCellAnchor>
    <xdr:from>
      <xdr:col>3</xdr:col>
      <xdr:colOff>57149</xdr:colOff>
      <xdr:row>14</xdr:row>
      <xdr:rowOff>19050</xdr:rowOff>
    </xdr:from>
    <xdr:to>
      <xdr:col>3</xdr:col>
      <xdr:colOff>571500</xdr:colOff>
      <xdr:row>14</xdr:row>
      <xdr:rowOff>238125</xdr:rowOff>
    </xdr:to>
    <xdr:sp macro="" textlink="">
      <xdr:nvSpPr>
        <xdr:cNvPr id="5" name="テキスト ボックス 4"/>
        <xdr:cNvSpPr txBox="1"/>
      </xdr:nvSpPr>
      <xdr:spPr>
        <a:xfrm>
          <a:off x="2019299" y="2581275"/>
          <a:ext cx="514351" cy="2190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050">
              <a:latin typeface="游ゴシック Medium" panose="020B0500000000000000" pitchFamily="50" charset="-128"/>
              <a:ea typeface="游ゴシック Medium" panose="020B0500000000000000" pitchFamily="50" charset="-128"/>
            </a:rPr>
            <a:t>差額</a:t>
          </a:r>
        </a:p>
      </xdr:txBody>
    </xdr:sp>
    <xdr:clientData/>
  </xdr:twoCellAnchor>
  <xdr:twoCellAnchor>
    <xdr:from>
      <xdr:col>7</xdr:col>
      <xdr:colOff>394712</xdr:colOff>
      <xdr:row>11</xdr:row>
      <xdr:rowOff>99626</xdr:rowOff>
    </xdr:from>
    <xdr:to>
      <xdr:col>9</xdr:col>
      <xdr:colOff>194162</xdr:colOff>
      <xdr:row>12</xdr:row>
      <xdr:rowOff>7402</xdr:rowOff>
    </xdr:to>
    <xdr:cxnSp macro="">
      <xdr:nvCxnSpPr>
        <xdr:cNvPr id="12" name="カギ線コネクタ 11"/>
        <xdr:cNvCxnSpPr/>
      </xdr:nvCxnSpPr>
      <xdr:spPr>
        <a:xfrm rot="5400000" flipH="1" flipV="1">
          <a:off x="5605575" y="1635090"/>
          <a:ext cx="72000" cy="1152657"/>
        </a:xfrm>
        <a:prstGeom prst="bentConnector3">
          <a:avLst>
            <a:gd name="adj1" fmla="val -264226"/>
          </a:avLst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376319</xdr:colOff>
      <xdr:row>11</xdr:row>
      <xdr:rowOff>100939</xdr:rowOff>
    </xdr:from>
    <xdr:to>
      <xdr:col>5</xdr:col>
      <xdr:colOff>175769</xdr:colOff>
      <xdr:row>12</xdr:row>
      <xdr:rowOff>8715</xdr:rowOff>
    </xdr:to>
    <xdr:cxnSp macro="">
      <xdr:nvCxnSpPr>
        <xdr:cNvPr id="45" name="カギ線コネクタ 44"/>
        <xdr:cNvCxnSpPr/>
      </xdr:nvCxnSpPr>
      <xdr:spPr>
        <a:xfrm rot="5400000" flipH="1" flipV="1">
          <a:off x="2880769" y="1636403"/>
          <a:ext cx="72000" cy="1152657"/>
        </a:xfrm>
        <a:prstGeom prst="bentConnector3">
          <a:avLst>
            <a:gd name="adj1" fmla="val -264226"/>
          </a:avLst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tabColor theme="3"/>
  </sheetPr>
  <dimension ref="A3:N19"/>
  <sheetViews>
    <sheetView tabSelected="1" zoomScaleNormal="100" workbookViewId="0">
      <selection activeCell="J11" sqref="J11:L12"/>
    </sheetView>
  </sheetViews>
  <sheetFormatPr defaultRowHeight="12" x14ac:dyDescent="0.15"/>
  <cols>
    <col min="2" max="12" width="10.140625" customWidth="1"/>
    <col min="14" max="14" width="32.140625" bestFit="1" customWidth="1"/>
  </cols>
  <sheetData>
    <row r="3" spans="1:14" ht="18" x14ac:dyDescent="0.15">
      <c r="B3" s="5" t="s">
        <v>2</v>
      </c>
    </row>
    <row r="6" spans="1:14" ht="18.75" thickBot="1" x14ac:dyDescent="0.2">
      <c r="B6" s="2" t="s">
        <v>0</v>
      </c>
      <c r="C6" s="1"/>
      <c r="D6" s="1"/>
      <c r="J6" s="4"/>
    </row>
    <row r="7" spans="1:14" x14ac:dyDescent="0.15">
      <c r="B7" s="14">
        <v>0</v>
      </c>
      <c r="C7" s="15"/>
      <c r="D7" s="16"/>
    </row>
    <row r="8" spans="1:14" ht="20.25" thickBot="1" x14ac:dyDescent="0.2">
      <c r="B8" s="17"/>
      <c r="C8" s="18"/>
      <c r="D8" s="19"/>
      <c r="E8" s="3" t="s">
        <v>1</v>
      </c>
    </row>
    <row r="9" spans="1:14" ht="16.5" x14ac:dyDescent="0.15">
      <c r="A9" s="7"/>
      <c r="C9" s="1"/>
      <c r="D9" s="1"/>
    </row>
    <row r="10" spans="1:14" ht="18.75" thickBot="1" x14ac:dyDescent="0.2">
      <c r="B10" s="23" t="s">
        <v>5</v>
      </c>
      <c r="C10" s="23"/>
      <c r="D10" s="23"/>
      <c r="F10" s="23" t="s">
        <v>6</v>
      </c>
      <c r="G10" s="23"/>
      <c r="H10" s="23"/>
      <c r="J10" s="23" t="s">
        <v>7</v>
      </c>
      <c r="K10" s="23"/>
      <c r="L10" s="23"/>
    </row>
    <row r="11" spans="1:14" ht="12" customHeight="1" x14ac:dyDescent="0.15">
      <c r="B11" s="8">
        <f>INT(IF(B7&lt;=8,890*2*1.1,IF(AND(B7&gt;=9,B7&lt;=16),(1780+18*(B7-8))*1.1,IF(AND(B7&gt;=17,B7&lt;=30),(1924+123*(B7-16))*1.1,IF(AND(B7&gt;=31,B7&lt;=40),(3646+134*(B7-30))*1.1,IF(AND(B7&gt;=41,B7&lt;=60),(4986+180*(B7-40))*1.1,IF(AND(B7&gt;=61,B7&lt;=100),(8586+245*(B7-60))*1.1,IF(AND(B7&gt;=101,B7&lt;=200),(18386+270*(B7-100))*1.1,IF(AND(B7&gt;=201,B7&lt;=600),(45386+288*(B7-200))*1.1,IF(AND(B7&gt;=601,B7&lt;=2000),(160586+316*(B7-600))*1.1,IF(B7&gt;=2001,(602986+(316*(B7-2000)))*1.1)))))))))))</f>
        <v>1958</v>
      </c>
      <c r="C11" s="9"/>
      <c r="D11" s="10"/>
      <c r="F11" s="8">
        <f>INT(IF(B7&lt;=8,890*2*1.1,IF(AND(B7&gt;=9,B7&lt;=16),(1780+19*(B7-8))*1.1,IF(AND(B7&gt;=17,B7&lt;=30),(1932+138*(B7-16))*1.1,IF(AND(B7&gt;=31,B7&lt;=40),(3864+149*(B7-30))*1.1,IF(AND(B7&gt;=41,B7&lt;=60),(5354+200*(B7-40))*1.1,IF(AND(B7&gt;=61,B7&lt;=100),(9354+265*(B7-60))*1.1,IF(AND(B7&gt;=101,B7&lt;=200),(19954+290*(B7-100))*1.1,IF(AND(B7&gt;=201,B7&lt;=600),(48954+313*(B7-200))*1.1,IF(AND(B7&gt;=601,B7&lt;=2000),(174154+341*(B7-600))*1.1,IF(B7&gt;=2001,(651554+(341*(B7-2000)))*1.1)))))))))))</f>
        <v>1958</v>
      </c>
      <c r="G11" s="9"/>
      <c r="H11" s="10"/>
      <c r="J11" s="8">
        <f>INT(IF(B7&lt;=8,890*2*1.1,IF(AND(B7&gt;=9,B7&lt;=16),(1780+20*(B7-8))*1.1,IF(AND(B7&gt;=17,B7&lt;=30),(1940+153*(B7-16))*1.1,IF(AND(B7&gt;=31,B7&lt;=40),(4082+164*(B7-30))*1.1,IF(AND(B7&gt;=41,B7&lt;=60),(5722+220*(B7-40))*1.1,IF(AND(B7&gt;=61,B7&lt;=100),(10122+285*(B7-60))*1.1,IF(AND(B7&gt;=101,B7&lt;=200),(21522+310*(B7-100))*1.1,IF(AND(B7&gt;=201,B7&lt;=600),(52522+338*(B7-200))*1.1,IF(AND(B7&gt;=601,B7&lt;=2000),(187722+366*(B7-600))*1.1,IF(B7&gt;=2001,(700122+(366*(B7-2000)))*1.1)))))))))))</f>
        <v>1958</v>
      </c>
      <c r="K11" s="9"/>
      <c r="L11" s="10"/>
      <c r="N11" s="2"/>
    </row>
    <row r="12" spans="1:14" ht="12.75" customHeight="1" thickBot="1" x14ac:dyDescent="0.2">
      <c r="B12" s="11"/>
      <c r="C12" s="12"/>
      <c r="D12" s="13"/>
      <c r="E12" s="1" t="s">
        <v>3</v>
      </c>
      <c r="F12" s="11"/>
      <c r="G12" s="12"/>
      <c r="H12" s="13"/>
      <c r="I12" s="1" t="s">
        <v>3</v>
      </c>
      <c r="J12" s="11"/>
      <c r="K12" s="12"/>
      <c r="L12" s="13"/>
      <c r="M12" s="1" t="s">
        <v>3</v>
      </c>
      <c r="N12" s="2"/>
    </row>
    <row r="14" spans="1:14" ht="12.75" thickBot="1" x14ac:dyDescent="0.2"/>
    <row r="15" spans="1:14" ht="20.25" thickBot="1" x14ac:dyDescent="0.2">
      <c r="D15" s="20">
        <f>F11-B11</f>
        <v>0</v>
      </c>
      <c r="E15" s="21"/>
      <c r="F15" s="22"/>
      <c r="G15" s="1" t="s">
        <v>3</v>
      </c>
      <c r="H15" s="20">
        <f>J11-F11</f>
        <v>0</v>
      </c>
      <c r="I15" s="21"/>
      <c r="J15" s="22"/>
      <c r="K15" s="1" t="s">
        <v>3</v>
      </c>
    </row>
    <row r="16" spans="1:14" ht="19.5" x14ac:dyDescent="0.15">
      <c r="D16" s="6"/>
      <c r="E16" s="6"/>
      <c r="F16" s="6"/>
      <c r="G16" s="3"/>
      <c r="H16" s="6"/>
      <c r="I16" s="6"/>
      <c r="J16" s="6"/>
    </row>
    <row r="18" spans="2:2" ht="18" x14ac:dyDescent="0.15">
      <c r="B18" s="2" t="s">
        <v>4</v>
      </c>
    </row>
    <row r="19" spans="2:2" ht="18" x14ac:dyDescent="0.15">
      <c r="B19" s="2"/>
    </row>
  </sheetData>
  <sheetProtection algorithmName="SHA-512" hashValue="/l8v1lpf72DJ7odWaBer6XiuQR57rXyRuGR+1be0+W3v4gj4J/x4+bZkdwuZlij/d9GuZbFuSXLCPmcfJ7eeMQ==" saltValue="r1Pgx22gUiGcWNtUJ5iMhg==" spinCount="100000" sheet="1" objects="1" scenarios="1"/>
  <mergeCells count="9">
    <mergeCell ref="B11:D12"/>
    <mergeCell ref="B7:D8"/>
    <mergeCell ref="F11:H12"/>
    <mergeCell ref="J11:L12"/>
    <mergeCell ref="D15:F15"/>
    <mergeCell ref="H15:J15"/>
    <mergeCell ref="B10:D10"/>
    <mergeCell ref="F10:H10"/>
    <mergeCell ref="J10:L10"/>
  </mergeCells>
  <phoneticPr fontId="2"/>
  <dataValidations count="1">
    <dataValidation type="whole" operator="greaterThanOrEqual" allowBlank="1" showInputMessage="1" showErrorMessage="1" error="０以上の整数を入力してください" sqref="B7:D8">
      <formula1>0</formula1>
    </dataValidation>
  </dataValidations>
  <pageMargins left="0.7" right="0.7" top="0.75" bottom="0.75" header="0.3" footer="0.3"/>
  <pageSetup paperSize="9" orientation="portrait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入力フォーム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金井 和貴</dc:creator>
  <cp:lastModifiedBy> </cp:lastModifiedBy>
  <dcterms:created xsi:type="dcterms:W3CDTF">2023-11-16T00:18:00Z</dcterms:created>
  <dcterms:modified xsi:type="dcterms:W3CDTF">2024-09-30T07:51:39Z</dcterms:modified>
</cp:coreProperties>
</file>